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kpriem-w10\сетьобмен\Привалова И.А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Лист1!$A$1:$K$171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3" i="1"/>
  <c r="D91" i="1" l="1"/>
  <c r="E113" i="1"/>
  <c r="F113" i="1"/>
  <c r="G113" i="1"/>
  <c r="H113" i="1"/>
  <c r="I113" i="1"/>
  <c r="D113" i="1"/>
  <c r="D130" i="1" l="1"/>
  <c r="E130" i="1"/>
  <c r="F130" i="1"/>
  <c r="G130" i="1"/>
  <c r="H130" i="1"/>
  <c r="I130" i="1"/>
  <c r="C134" i="1"/>
  <c r="C131" i="1"/>
  <c r="C132" i="1"/>
  <c r="C133" i="1"/>
  <c r="C130" i="1" l="1"/>
  <c r="D85" i="1"/>
  <c r="D59" i="1"/>
  <c r="D27" i="1" s="1"/>
  <c r="E32" i="1"/>
  <c r="F32" i="1"/>
  <c r="G32" i="1"/>
  <c r="H32" i="1"/>
  <c r="I32" i="1"/>
  <c r="E33" i="1"/>
  <c r="F33" i="1"/>
  <c r="G33" i="1"/>
  <c r="H33" i="1"/>
  <c r="I33" i="1"/>
  <c r="F59" i="1" l="1"/>
  <c r="D162" i="1" l="1"/>
  <c r="E162" i="1"/>
  <c r="F162" i="1"/>
  <c r="G162" i="1"/>
  <c r="H162" i="1"/>
  <c r="I162" i="1"/>
  <c r="I91" i="1"/>
  <c r="I59" i="1"/>
  <c r="I50" i="1"/>
  <c r="H31" i="1"/>
  <c r="H34" i="1"/>
  <c r="C54" i="1" l="1"/>
  <c r="C53" i="1"/>
  <c r="C52" i="1"/>
  <c r="C51" i="1"/>
  <c r="H50" i="1"/>
  <c r="G50" i="1"/>
  <c r="F50" i="1"/>
  <c r="E50" i="1"/>
  <c r="D50" i="1"/>
  <c r="C50" i="1" l="1"/>
  <c r="F60" i="1"/>
  <c r="E112" i="1" l="1"/>
  <c r="D167" i="1" l="1"/>
  <c r="E167" i="1"/>
  <c r="D115" i="1" l="1"/>
  <c r="F167" i="1"/>
  <c r="G167" i="1"/>
  <c r="H167" i="1"/>
  <c r="I167" i="1"/>
  <c r="I107" i="1"/>
  <c r="D125" i="1"/>
  <c r="E125" i="1"/>
  <c r="F125" i="1"/>
  <c r="G125" i="1"/>
  <c r="H125" i="1"/>
  <c r="I125" i="1"/>
  <c r="C126" i="1"/>
  <c r="C127" i="1"/>
  <c r="C128" i="1"/>
  <c r="C129" i="1"/>
  <c r="C167" i="1" l="1"/>
  <c r="C113" i="1"/>
  <c r="C125" i="1"/>
  <c r="E98" i="1"/>
  <c r="D90" i="1" l="1"/>
  <c r="E90" i="1" l="1"/>
  <c r="F90" i="1" l="1"/>
  <c r="G90" i="1"/>
  <c r="H90" i="1"/>
  <c r="I90" i="1"/>
  <c r="E89" i="1"/>
  <c r="F89" i="1"/>
  <c r="G89" i="1"/>
  <c r="H89" i="1"/>
  <c r="I89" i="1"/>
  <c r="D89" i="1"/>
  <c r="C169" i="1"/>
  <c r="C170" i="1"/>
  <c r="E91" i="1" l="1"/>
  <c r="F91" i="1"/>
  <c r="G91" i="1"/>
  <c r="H91" i="1"/>
  <c r="D92" i="1"/>
  <c r="D86" i="1" s="1"/>
  <c r="E92" i="1"/>
  <c r="F92" i="1"/>
  <c r="G92" i="1"/>
  <c r="H92" i="1"/>
  <c r="I92" i="1"/>
  <c r="I88" i="1" s="1"/>
  <c r="D88" i="1" l="1"/>
  <c r="E66" i="1"/>
  <c r="D45" i="1" l="1"/>
  <c r="E45" i="1"/>
  <c r="F45" i="1"/>
  <c r="G45" i="1"/>
  <c r="H45" i="1"/>
  <c r="I45" i="1"/>
  <c r="E71" i="1"/>
  <c r="F71" i="1"/>
  <c r="G71" i="1"/>
  <c r="H71" i="1"/>
  <c r="I71" i="1"/>
  <c r="D71" i="1"/>
  <c r="D98" i="1" l="1"/>
  <c r="F98" i="1"/>
  <c r="G98" i="1"/>
  <c r="H98" i="1"/>
  <c r="I98" i="1"/>
  <c r="C160" i="1"/>
  <c r="C159" i="1" l="1"/>
  <c r="G31" i="1"/>
  <c r="F31" i="1"/>
  <c r="E31" i="1"/>
  <c r="D31" i="1"/>
  <c r="I31" i="1"/>
  <c r="D34" i="1"/>
  <c r="E34" i="1"/>
  <c r="F34" i="1"/>
  <c r="G34" i="1"/>
  <c r="I34" i="1"/>
  <c r="C49" i="1"/>
  <c r="C48" i="1"/>
  <c r="C47" i="1"/>
  <c r="C46" i="1"/>
  <c r="C44" i="1"/>
  <c r="C43" i="1"/>
  <c r="C42" i="1"/>
  <c r="C41" i="1"/>
  <c r="I40" i="1"/>
  <c r="H40" i="1"/>
  <c r="G40" i="1"/>
  <c r="F40" i="1"/>
  <c r="E40" i="1"/>
  <c r="D40" i="1"/>
  <c r="C45" i="1" l="1"/>
  <c r="E30" i="1"/>
  <c r="G30" i="1"/>
  <c r="I30" i="1"/>
  <c r="D30" i="1"/>
  <c r="F30" i="1"/>
  <c r="H30" i="1"/>
  <c r="C32" i="1"/>
  <c r="C34" i="1"/>
  <c r="C40" i="1"/>
  <c r="C31" i="1"/>
  <c r="D157" i="1" l="1"/>
  <c r="E157" i="1"/>
  <c r="F157" i="1"/>
  <c r="G157" i="1"/>
  <c r="H157" i="1"/>
  <c r="I157" i="1"/>
  <c r="E154" i="1"/>
  <c r="E138" i="1" s="1"/>
  <c r="D153" i="1"/>
  <c r="E153" i="1"/>
  <c r="F153" i="1"/>
  <c r="G153" i="1"/>
  <c r="H153" i="1"/>
  <c r="I153" i="1"/>
  <c r="D154" i="1"/>
  <c r="D138" i="1" s="1"/>
  <c r="F154" i="1"/>
  <c r="F138" i="1" s="1"/>
  <c r="G154" i="1"/>
  <c r="G138" i="1" s="1"/>
  <c r="H154" i="1"/>
  <c r="H138" i="1" s="1"/>
  <c r="I154" i="1"/>
  <c r="I138" i="1" s="1"/>
  <c r="D155" i="1"/>
  <c r="D139" i="1" s="1"/>
  <c r="E155" i="1"/>
  <c r="F155" i="1"/>
  <c r="F139" i="1" s="1"/>
  <c r="G155" i="1"/>
  <c r="G139" i="1" s="1"/>
  <c r="H155" i="1"/>
  <c r="H139" i="1" s="1"/>
  <c r="I155" i="1"/>
  <c r="I139" i="1" s="1"/>
  <c r="D156" i="1"/>
  <c r="D140" i="1" s="1"/>
  <c r="E156" i="1"/>
  <c r="F156" i="1"/>
  <c r="F140" i="1" s="1"/>
  <c r="G156" i="1"/>
  <c r="G140" i="1" s="1"/>
  <c r="H156" i="1"/>
  <c r="H140" i="1" s="1"/>
  <c r="I156" i="1"/>
  <c r="I140" i="1" s="1"/>
  <c r="C171" i="1"/>
  <c r="C168" i="1" s="1"/>
  <c r="C166" i="1"/>
  <c r="C165" i="1"/>
  <c r="C164" i="1"/>
  <c r="C163" i="1"/>
  <c r="C161" i="1"/>
  <c r="C158" i="1"/>
  <c r="D111" i="1"/>
  <c r="E111" i="1"/>
  <c r="F111" i="1"/>
  <c r="G111" i="1"/>
  <c r="H111" i="1"/>
  <c r="I111" i="1"/>
  <c r="D112" i="1"/>
  <c r="F112" i="1"/>
  <c r="F106" i="1" s="1"/>
  <c r="G112" i="1"/>
  <c r="H112" i="1"/>
  <c r="H106" i="1" s="1"/>
  <c r="I112" i="1"/>
  <c r="D107" i="1"/>
  <c r="F107" i="1"/>
  <c r="F86" i="1" s="1"/>
  <c r="H107" i="1"/>
  <c r="D114" i="1"/>
  <c r="E114" i="1"/>
  <c r="E108" i="1" s="1"/>
  <c r="F114" i="1"/>
  <c r="F108" i="1" s="1"/>
  <c r="G114" i="1"/>
  <c r="G108" i="1" s="1"/>
  <c r="H114" i="1"/>
  <c r="H108" i="1" s="1"/>
  <c r="I114" i="1"/>
  <c r="I108" i="1" s="1"/>
  <c r="C124" i="1"/>
  <c r="C123" i="1"/>
  <c r="C122" i="1"/>
  <c r="C121" i="1"/>
  <c r="I120" i="1"/>
  <c r="H120" i="1"/>
  <c r="G120" i="1"/>
  <c r="F120" i="1"/>
  <c r="E120" i="1"/>
  <c r="D120" i="1"/>
  <c r="E115" i="1"/>
  <c r="F115" i="1"/>
  <c r="G115" i="1"/>
  <c r="H115" i="1"/>
  <c r="I115" i="1"/>
  <c r="H86" i="1"/>
  <c r="C99" i="1"/>
  <c r="C102" i="1"/>
  <c r="C101" i="1"/>
  <c r="C100" i="1"/>
  <c r="C97" i="1"/>
  <c r="C96" i="1"/>
  <c r="C95" i="1"/>
  <c r="C94" i="1"/>
  <c r="I93" i="1"/>
  <c r="H93" i="1"/>
  <c r="G93" i="1"/>
  <c r="F93" i="1"/>
  <c r="E93" i="1"/>
  <c r="D93" i="1"/>
  <c r="D11" i="1" l="1"/>
  <c r="C162" i="1"/>
  <c r="C157" i="1"/>
  <c r="E152" i="1"/>
  <c r="C89" i="1"/>
  <c r="C90" i="1"/>
  <c r="C84" i="1" s="1"/>
  <c r="D152" i="1"/>
  <c r="C91" i="1"/>
  <c r="C85" i="1" s="1"/>
  <c r="H105" i="1"/>
  <c r="H84" i="1" s="1"/>
  <c r="H110" i="1"/>
  <c r="F105" i="1"/>
  <c r="F84" i="1" s="1"/>
  <c r="F110" i="1"/>
  <c r="D110" i="1"/>
  <c r="I137" i="1"/>
  <c r="I136" i="1" s="1"/>
  <c r="I152" i="1"/>
  <c r="G137" i="1"/>
  <c r="G136" i="1" s="1"/>
  <c r="G152" i="1"/>
  <c r="I110" i="1"/>
  <c r="G110" i="1"/>
  <c r="E110" i="1"/>
  <c r="H137" i="1"/>
  <c r="H136" i="1" s="1"/>
  <c r="H152" i="1"/>
  <c r="F137" i="1"/>
  <c r="F136" i="1" s="1"/>
  <c r="F152" i="1"/>
  <c r="D137" i="1"/>
  <c r="D136" i="1" s="1"/>
  <c r="H85" i="1"/>
  <c r="F85" i="1"/>
  <c r="C98" i="1"/>
  <c r="C92" i="1"/>
  <c r="C86" i="1" s="1"/>
  <c r="C114" i="1"/>
  <c r="D108" i="1"/>
  <c r="C112" i="1"/>
  <c r="C111" i="1"/>
  <c r="C153" i="1"/>
  <c r="E137" i="1"/>
  <c r="D106" i="1"/>
  <c r="D105" i="1"/>
  <c r="C156" i="1"/>
  <c r="C155" i="1"/>
  <c r="E140" i="1"/>
  <c r="E139" i="1"/>
  <c r="I86" i="1"/>
  <c r="G107" i="1"/>
  <c r="G86" i="1" s="1"/>
  <c r="E107" i="1"/>
  <c r="E86" i="1" s="1"/>
  <c r="I106" i="1"/>
  <c r="G106" i="1"/>
  <c r="E106" i="1"/>
  <c r="I105" i="1"/>
  <c r="G105" i="1"/>
  <c r="E105" i="1"/>
  <c r="C120" i="1"/>
  <c r="C154" i="1"/>
  <c r="C93" i="1"/>
  <c r="C110" i="1" l="1"/>
  <c r="C152" i="1"/>
  <c r="C88" i="1"/>
  <c r="F104" i="1"/>
  <c r="F83" i="1" s="1"/>
  <c r="F82" i="1" s="1"/>
  <c r="H104" i="1"/>
  <c r="H83" i="1" s="1"/>
  <c r="H82" i="1" s="1"/>
  <c r="G85" i="1"/>
  <c r="C83" i="1"/>
  <c r="C82" i="1" s="1"/>
  <c r="E85" i="1"/>
  <c r="I85" i="1"/>
  <c r="E104" i="1"/>
  <c r="E83" i="1" s="1"/>
  <c r="I104" i="1"/>
  <c r="I83" i="1" s="1"/>
  <c r="E84" i="1"/>
  <c r="I84" i="1"/>
  <c r="D104" i="1"/>
  <c r="D83" i="1" s="1"/>
  <c r="D84" i="1"/>
  <c r="E136" i="1"/>
  <c r="G104" i="1"/>
  <c r="G83" i="1" s="1"/>
  <c r="G84" i="1"/>
  <c r="I82" i="1" l="1"/>
  <c r="E82" i="1"/>
  <c r="D82" i="1"/>
  <c r="F88" i="1"/>
  <c r="H88" i="1"/>
  <c r="E88" i="1"/>
  <c r="G88" i="1"/>
  <c r="G82" i="1"/>
  <c r="E59" i="1"/>
  <c r="E27" i="1" s="1"/>
  <c r="G59" i="1"/>
  <c r="H59" i="1"/>
  <c r="I27" i="1"/>
  <c r="I11" i="1" s="1"/>
  <c r="E60" i="1"/>
  <c r="E28" i="1" s="1"/>
  <c r="E12" i="1" s="1"/>
  <c r="F28" i="1"/>
  <c r="F12" i="1" s="1"/>
  <c r="G60" i="1"/>
  <c r="G28" i="1" s="1"/>
  <c r="G12" i="1" s="1"/>
  <c r="H60" i="1"/>
  <c r="H28" i="1" s="1"/>
  <c r="H12" i="1" s="1"/>
  <c r="I60" i="1"/>
  <c r="I28" i="1" s="1"/>
  <c r="I12" i="1" s="1"/>
  <c r="D60" i="1"/>
  <c r="E58" i="1"/>
  <c r="E26" i="1" s="1"/>
  <c r="E10" i="1" s="1"/>
  <c r="F58" i="1"/>
  <c r="G58" i="1"/>
  <c r="H58" i="1"/>
  <c r="I58" i="1"/>
  <c r="D58" i="1"/>
  <c r="D26" i="1" s="1"/>
  <c r="D10" i="1" s="1"/>
  <c r="E57" i="1"/>
  <c r="F57" i="1"/>
  <c r="G57" i="1"/>
  <c r="G25" i="1" s="1"/>
  <c r="H57" i="1"/>
  <c r="H25" i="1" s="1"/>
  <c r="I57" i="1"/>
  <c r="I25" i="1" s="1"/>
  <c r="D57" i="1"/>
  <c r="C80" i="1"/>
  <c r="C79" i="1"/>
  <c r="C78" i="1"/>
  <c r="C77" i="1"/>
  <c r="I76" i="1"/>
  <c r="H76" i="1"/>
  <c r="G76" i="1"/>
  <c r="F76" i="1"/>
  <c r="E76" i="1"/>
  <c r="D76" i="1"/>
  <c r="C75" i="1"/>
  <c r="C74" i="1"/>
  <c r="C73" i="1"/>
  <c r="C72" i="1"/>
  <c r="D66" i="1"/>
  <c r="C70" i="1"/>
  <c r="C69" i="1"/>
  <c r="C68" i="1"/>
  <c r="C67" i="1"/>
  <c r="I66" i="1"/>
  <c r="H66" i="1"/>
  <c r="G66" i="1"/>
  <c r="F66" i="1"/>
  <c r="D61" i="1"/>
  <c r="E61" i="1"/>
  <c r="F61" i="1"/>
  <c r="G61" i="1"/>
  <c r="H61" i="1"/>
  <c r="I61" i="1"/>
  <c r="C62" i="1"/>
  <c r="C63" i="1"/>
  <c r="C64" i="1"/>
  <c r="C65" i="1"/>
  <c r="C105" i="1"/>
  <c r="C106" i="1"/>
  <c r="C107" i="1"/>
  <c r="C108" i="1"/>
  <c r="C116" i="1"/>
  <c r="C117" i="1"/>
  <c r="C118" i="1"/>
  <c r="C119" i="1"/>
  <c r="C137" i="1"/>
  <c r="C138" i="1"/>
  <c r="C139" i="1"/>
  <c r="C140" i="1"/>
  <c r="D35" i="1"/>
  <c r="E35" i="1"/>
  <c r="F35" i="1"/>
  <c r="G35" i="1"/>
  <c r="H35" i="1"/>
  <c r="I35" i="1"/>
  <c r="C39" i="1"/>
  <c r="C36" i="1"/>
  <c r="C37" i="1"/>
  <c r="C38" i="1"/>
  <c r="D56" i="1" l="1"/>
  <c r="F56" i="1"/>
  <c r="F25" i="1"/>
  <c r="F9" i="1" s="1"/>
  <c r="C71" i="1"/>
  <c r="C59" i="1"/>
  <c r="H56" i="1"/>
  <c r="I56" i="1"/>
  <c r="G56" i="1"/>
  <c r="E56" i="1"/>
  <c r="C58" i="1"/>
  <c r="C60" i="1"/>
  <c r="C66" i="1"/>
  <c r="H9" i="1"/>
  <c r="I9" i="1"/>
  <c r="G9" i="1"/>
  <c r="C136" i="1"/>
  <c r="C104" i="1"/>
  <c r="C115" i="1"/>
  <c r="C57" i="1"/>
  <c r="H27" i="1"/>
  <c r="H11" i="1" s="1"/>
  <c r="F27" i="1"/>
  <c r="F11" i="1" s="1"/>
  <c r="H26" i="1"/>
  <c r="H10" i="1" s="1"/>
  <c r="D25" i="1"/>
  <c r="E25" i="1"/>
  <c r="E24" i="1" s="1"/>
  <c r="C33" i="1"/>
  <c r="C30" i="1" s="1"/>
  <c r="F26" i="1"/>
  <c r="F10" i="1" s="1"/>
  <c r="C35" i="1"/>
  <c r="C61" i="1"/>
  <c r="C76" i="1"/>
  <c r="G27" i="1"/>
  <c r="G11" i="1" s="1"/>
  <c r="E11" i="1"/>
  <c r="I26" i="1"/>
  <c r="I10" i="1" s="1"/>
  <c r="G26" i="1"/>
  <c r="G10" i="1" s="1"/>
  <c r="C11" i="1" l="1"/>
  <c r="G8" i="1"/>
  <c r="I8" i="1"/>
  <c r="H8" i="1"/>
  <c r="F8" i="1"/>
  <c r="D9" i="1"/>
  <c r="C56" i="1"/>
  <c r="C10" i="1"/>
  <c r="G24" i="1"/>
  <c r="I24" i="1"/>
  <c r="F24" i="1"/>
  <c r="H24" i="1"/>
  <c r="E9" i="1"/>
  <c r="E8" i="1" s="1"/>
  <c r="C25" i="1"/>
  <c r="C26" i="1"/>
  <c r="C27" i="1"/>
  <c r="D28" i="1"/>
  <c r="D24" i="1" s="1"/>
  <c r="D12" i="1" l="1"/>
  <c r="D8" i="1" s="1"/>
  <c r="C24" i="1"/>
  <c r="C9" i="1"/>
  <c r="C12" i="1" l="1"/>
  <c r="C8" i="1" s="1"/>
</calcChain>
</file>

<file path=xl/sharedStrings.xml><?xml version="1.0" encoding="utf-8"?>
<sst xmlns="http://schemas.openxmlformats.org/spreadsheetml/2006/main" count="382" uniqueCount="74">
  <si>
    <t xml:space="preserve">№ строки </t>
  </si>
  <si>
    <t>Всего</t>
  </si>
  <si>
    <t>2023 год</t>
  </si>
  <si>
    <t>2024 год</t>
  </si>
  <si>
    <t>Объем расходов на выполнение мероприятия за счет всех источников ресурсного обеспечения, тыс. рублей</t>
  </si>
  <si>
    <t xml:space="preserve">Номер строки целевого показателя, на достижение которого направлены мероприятия </t>
  </si>
  <si>
    <t>Ответственные исполнители (Ф.И.О., или наименование структурного подразделения)</t>
  </si>
  <si>
    <t>ВСЕГО ПО МУНИЦИПАЛЬНОЙ ПРОГРАММЕ, В ТОМ ЧИСЛЕ</t>
  </si>
  <si>
    <t>х</t>
  </si>
  <si>
    <t>федеральный бюджет</t>
  </si>
  <si>
    <t>областной бюджет</t>
  </si>
  <si>
    <t>местный бюджет</t>
  </si>
  <si>
    <t>внебюджетные источники</t>
  </si>
  <si>
    <t>ПОДПРОГРАММА 1 «РАЗВИТИЕ ФИЗИЧЕСКОЙ КУЛЬТУРЫ И СПОРТА»</t>
  </si>
  <si>
    <t>МКУ УФКиС ГО Богданович; 
МАУ ГО МФСЦ Олимп</t>
  </si>
  <si>
    <t>Направление 1.1.1.
Организация деятельности учреждений физической культуры и спорта в сфере физической культуры</t>
  </si>
  <si>
    <t>Направление 1.2.1.
Организация и проведение мероприятий в сфере физической культуры и спорта в городском округе Богданович</t>
  </si>
  <si>
    <t xml:space="preserve">Направление 1.2.2.
Мероприятия по поэтапному внедрению и реализации Всероссийского физкультурно-спортивного комплекса "Готов к труду и обороне" (ГТО), по организации физкультурно-спортивных мероприятий ГТО, по проведению тестирования населения ГТО </t>
  </si>
  <si>
    <t>Направление 1.2.3. 
Организация и проведение мероприятий в сфере физической культуры и спорта в городском округе Богданович направленных на развитие школьного спорта</t>
  </si>
  <si>
    <t>Направление 1.2.4. 
Организация и проведение мероприятий среди людей с ограниченными физическими возможностями здоровья</t>
  </si>
  <si>
    <t>ПОДПРОГРАММА 3 «РАЗВИТИЕ ИНФРАСТРУКТУРЫ МУНИЦИПАЛЬНОЙ СОБСТВЕННОСТИ ОБЪЕКТОВ СПОРТА В ГОРОДСКОМ ОКРУГЕ БОГДАНОВИЧ»</t>
  </si>
  <si>
    <t>Основное мероприятие 3.1. Развитие инфраструктуры муниципальной собственности объектов спорта</t>
  </si>
  <si>
    <t>Направление 3.1.1.
Строительство спортивных площадок по месту жительства</t>
  </si>
  <si>
    <t>МКУ УФКиС ГО Богданович</t>
  </si>
  <si>
    <t>Направление 3.1.2.
Строительство хоккейных кортов на сельских территориях</t>
  </si>
  <si>
    <t xml:space="preserve"> Основное мероприятие 4.1. Реализация основных направлений государственной политики в строительном комплексе городского округа Богданович до 2024 года</t>
  </si>
  <si>
    <t>Направление 4.1.2.
Выполнение работ по реконструкции спортивного комплекса «Колорит» по ул. Степана Разина, д. 43 в г. Богданович Свердловской области</t>
  </si>
  <si>
    <t xml:space="preserve">Основное мероприятие 1.2. Организация и проведение спортивных мероприятий </t>
  </si>
  <si>
    <t xml:space="preserve">Основное мероприятие 1.1. Обеспечение выполнения мероприятий по организации деятельности учреждений физической культуры и спорта </t>
  </si>
  <si>
    <t xml:space="preserve">Направление 1.1.2.
Организация работы по развитию физической культуры и спорта среди различных групп населения (по месту жительства) </t>
  </si>
  <si>
    <t xml:space="preserve">МКУ УФКиС ГО Богданович </t>
  </si>
  <si>
    <t xml:space="preserve">Направление 1.1.3.
Предоставление объектов спорта для занятий физической культурой учащихся средних общеобразовательных школ </t>
  </si>
  <si>
    <t>ПОДПРОГРАММА 2 «РАЗВИТИЕ СПОРТИВНЫХ ШКОЛ В ГОРОДСКОМ ОКРУГЕ БОГДАНОВИЧ»</t>
  </si>
  <si>
    <t>Основное мероприятие 2.1. Развитие физической культуры и спорта в спортивных школах</t>
  </si>
  <si>
    <t xml:space="preserve">Направление 2.1.1.
Организация предоставления услуг детям в спортивных школах   </t>
  </si>
  <si>
    <t>МКУ УФКиС ГО Богданович;                  МАУ ГО МФСЦ Олимп</t>
  </si>
  <si>
    <t>Направление 4.1.3.
Выполнение работ по строительству спортивной базы «Березка»  Свердловской области, Богдановический район, д. Прищаново, ул. Спортивная, д. 1 на условиях «под ключ»</t>
  </si>
  <si>
    <t>4, 5, 6, 7, 8</t>
  </si>
  <si>
    <t>4, 6, 8</t>
  </si>
  <si>
    <t>4, 5, 6, 7, 8, 10</t>
  </si>
  <si>
    <t>12, 13</t>
  </si>
  <si>
    <t>МАУ ГО МФСЦ Олимп</t>
  </si>
  <si>
    <t>Всего по основному мероприятию 1.1.,      в том числе</t>
  </si>
  <si>
    <t>ВСЕГО ПО ПОДПРОГРАММЕ 2,              В ТОМ ЧИСЛЕ</t>
  </si>
  <si>
    <t>Всего по основному мероприятию 2.1.,      в том числе</t>
  </si>
  <si>
    <t>ВСЕГО ПО ПОДПРОГРАММЕ 3,               В ТОМ ЧИСЛЕ</t>
  </si>
  <si>
    <t>Всего по основному мероприятию 3.1.,      в том числе</t>
  </si>
  <si>
    <t>ВСЕГО ПО ПОДПРОГРАММЕ 4,               В ТОМ ЧИСЛЕ</t>
  </si>
  <si>
    <t>Всего по основному мероприятию 4.1.,      в том числе</t>
  </si>
  <si>
    <t xml:space="preserve">Направление 3.1.3.
Создание спортивных площадок (оснащение спортивным оборудованием) для занятий уличной гимнастикой  </t>
  </si>
  <si>
    <t>15, 17, 18, 22, 23</t>
  </si>
  <si>
    <t>27, 28, 29 ,33</t>
  </si>
  <si>
    <t>27, 28, 29, 33</t>
  </si>
  <si>
    <t xml:space="preserve">Направление 1.1.4.
Субсидия на поддержку муниципальных учреждений спортивной направленности по адаптивной физической культуре и спорту </t>
  </si>
  <si>
    <t>МКУ УФКиС ГО Богданович МАУ ГО МФСЦ Олимп</t>
  </si>
  <si>
    <t>2025 год</t>
  </si>
  <si>
    <t>2026 год</t>
  </si>
  <si>
    <t>2027 год</t>
  </si>
  <si>
    <t>2028 год</t>
  </si>
  <si>
    <t xml:space="preserve">Приложение № 2
к муниципальной программе «Развитие физической культуры и спорта городского округа Богданович до 2028 года»
</t>
  </si>
  <si>
    <t xml:space="preserve">Капитальные вложения, в том числе </t>
  </si>
  <si>
    <t xml:space="preserve">Прочие нужды, в том числе </t>
  </si>
  <si>
    <t>4, 5, 7, 27, 29, 33</t>
  </si>
  <si>
    <t xml:space="preserve">Направление 2.1.2.
Государственная поддержка организаций, входящих в систему спортивной подготовки, на условиях софинансирвания из федерального бюджета  </t>
  </si>
  <si>
    <t xml:space="preserve">Направление 3.1.4.                                     Капитальный ремонт спортивных сооружений </t>
  </si>
  <si>
    <t>МКУ УФКиС ГО Богданович; 
МБУ ДО СШ «Факел»;                МБУ ДО СШ ГО Богданович;
МАУ ГО МФСЦ Олимп</t>
  </si>
  <si>
    <t>МБУ ДО СШ «Факел»;                МБУ ДО СШ ГО Богданович;                                 МАУ ГО МФСЦ Олимп</t>
  </si>
  <si>
    <t>МБУ ДО СШ «Факел»;                МБУ ДО СШ ГО Богданович;</t>
  </si>
  <si>
    <r>
      <rPr>
        <b/>
        <sz val="12"/>
        <color theme="1"/>
        <rFont val="Times New Roman"/>
        <family val="1"/>
        <charset val="204"/>
      </rPr>
      <t>План мероприятий по выполнению муниципальной программы 
«Развитие физической культуры и спорта городского округа Богданович до 2028 года»</t>
    </r>
    <r>
      <rPr>
        <sz val="12"/>
        <color theme="1"/>
        <rFont val="Times New Roman"/>
        <family val="1"/>
        <charset val="204"/>
      </rPr>
      <t xml:space="preserve">
</t>
    </r>
  </si>
  <si>
    <t>ВСЕГО ПО ПОДПРОГРАММЕ 1, В ТОМ ЧИСЛЕ</t>
  </si>
  <si>
    <t>Всего по основному мероприятию 1.2., в том числе</t>
  </si>
  <si>
    <t>Наименование мероприятия/ источники расходов на финансирование</t>
  </si>
  <si>
    <t>ПОДПРОГРАММА 4 «ОБЕСПЕЧЕНИЕ РАЗВИТИЯ ИНФРАСТРУКТУРЫ ОБЪЕКТОВ СПОРТА ГОРОДСКОГО ОКРУГА БОГДАНОВИЧ В РАМКАХ ГОСУДАРСТВЕННОЙ ПРОГРАММЫ СВЕРДЛОВСКОЙ ОБЛАСТИ "РЕАЛИЗАЦИЯ ОСНОВНЫХ НАПРАВЛЕНИЙ ГОСУДАРСТВЕННОЙ ПОЛИТИКИ В СТРОИТЕЛЬНОМ КОМПЛЕКСЕ СВЕРДЛОВСКОЙ ОБЛАСТИ ДО 2024 ГОДА" УТВЕРЖДЕННОЙ ПОСТАНОВЛЕНИЕМ ПРАВИТЕЛЬСТВА СВЕРДЛОВСКОЙ ОБЛАСТИ ОТ 24.10.2013 № 1296-ПП»</t>
  </si>
  <si>
    <t>Направление 4.1.1.
Выполнение работ по строительству (реконструкции) стадиона МБУ ДО СШ "Факел" по ул. Спортивная, 16 «а» в г.Богданович Свердловской области на условиях «под ключ»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</si>
</sst>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 shrinkToFit="1"/>
    </xf>
    <xf numFmtId="0" fontId="1" fillId="2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4" fontId="2" fillId="2" borderId="1" xfId="0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left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left" wrapText="1" shrinkToFit="1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0" xfId="0" applyFont="1" applyAlignment="1">
      <alignment horizontal="left" vertical="top" wrapText="1" shrinkToFit="1"/>
    </xf>
    <xf numFmtId="4" fontId="2" fillId="2" borderId="1" xfId="0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EFFE1"/>
      <color rgb="FFFFE1FF"/>
      <color rgb="FFF3FFFF"/>
      <color rgb="FFE7FFFF"/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"/>
  <sheetViews>
    <sheetView tabSelected="1" view="pageBreakPreview" zoomScale="98" zoomScaleNormal="120" zoomScaleSheetLayoutView="98" workbookViewId="0">
      <selection activeCell="B157" sqref="B157"/>
    </sheetView>
  </sheetViews>
  <sheetFormatPr defaultRowHeight="12.75"/>
  <cols>
    <col min="1" max="1" width="6.5703125" style="1" customWidth="1"/>
    <col min="2" max="2" width="35.42578125" style="27" customWidth="1"/>
    <col min="3" max="3" width="12.5703125" style="2" customWidth="1"/>
    <col min="4" max="4" width="11.85546875" style="2" bestFit="1" customWidth="1"/>
    <col min="5" max="5" width="11.5703125" style="2" customWidth="1"/>
    <col min="6" max="7" width="11.85546875" style="2" bestFit="1" customWidth="1"/>
    <col min="8" max="8" width="12.42578125" style="2" customWidth="1"/>
    <col min="9" max="9" width="12" style="2" customWidth="1"/>
    <col min="10" max="10" width="18.140625" style="1" customWidth="1"/>
    <col min="11" max="11" width="32.7109375" style="1" customWidth="1"/>
    <col min="12" max="16384" width="9.140625" style="1"/>
  </cols>
  <sheetData>
    <row r="1" spans="1:11" ht="57" customHeight="1">
      <c r="A1" s="10"/>
      <c r="B1" s="25"/>
      <c r="C1" s="11"/>
      <c r="D1" s="11"/>
      <c r="E1" s="11"/>
      <c r="F1" s="11"/>
      <c r="G1" s="11"/>
      <c r="H1" s="28" t="s">
        <v>59</v>
      </c>
      <c r="I1" s="28"/>
      <c r="J1" s="28"/>
      <c r="K1" s="28"/>
    </row>
    <row r="2" spans="1:11" ht="15.75">
      <c r="A2" s="10"/>
      <c r="B2" s="25"/>
      <c r="C2" s="11"/>
      <c r="D2" s="11"/>
      <c r="E2" s="11"/>
      <c r="F2" s="11"/>
      <c r="G2" s="11"/>
      <c r="H2" s="11"/>
      <c r="I2" s="11"/>
      <c r="J2" s="10"/>
      <c r="K2" s="10"/>
    </row>
    <row r="3" spans="1:11" ht="33.75" customHeight="1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10"/>
      <c r="B4" s="25"/>
      <c r="C4" s="11"/>
      <c r="D4" s="11"/>
      <c r="E4" s="11"/>
      <c r="F4" s="11"/>
      <c r="G4" s="11"/>
      <c r="H4" s="11"/>
      <c r="I4" s="11"/>
      <c r="J4" s="12"/>
      <c r="K4" s="10"/>
    </row>
    <row r="5" spans="1:11" ht="33" customHeight="1">
      <c r="A5" s="32" t="s">
        <v>0</v>
      </c>
      <c r="B5" s="32" t="s">
        <v>71</v>
      </c>
      <c r="C5" s="32" t="s">
        <v>4</v>
      </c>
      <c r="D5" s="32"/>
      <c r="E5" s="32"/>
      <c r="F5" s="32"/>
      <c r="G5" s="32"/>
      <c r="H5" s="32"/>
      <c r="I5" s="32"/>
      <c r="J5" s="32" t="s">
        <v>5</v>
      </c>
      <c r="K5" s="32" t="s">
        <v>6</v>
      </c>
    </row>
    <row r="6" spans="1:11" ht="63.75" customHeight="1">
      <c r="A6" s="32"/>
      <c r="B6" s="32"/>
      <c r="C6" s="13" t="s">
        <v>1</v>
      </c>
      <c r="D6" s="13" t="s">
        <v>2</v>
      </c>
      <c r="E6" s="13" t="s">
        <v>3</v>
      </c>
      <c r="F6" s="13" t="s">
        <v>55</v>
      </c>
      <c r="G6" s="13" t="s">
        <v>56</v>
      </c>
      <c r="H6" s="13" t="s">
        <v>57</v>
      </c>
      <c r="I6" s="13" t="s">
        <v>58</v>
      </c>
      <c r="J6" s="32"/>
      <c r="K6" s="32"/>
    </row>
    <row r="7" spans="1:11" ht="15.7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s="3" customFormat="1" ht="87" customHeight="1">
      <c r="A8" s="13">
        <v>1</v>
      </c>
      <c r="B8" s="14" t="s">
        <v>7</v>
      </c>
      <c r="C8" s="7">
        <f>SUM(C9:C12)</f>
        <v>638196.80000000005</v>
      </c>
      <c r="D8" s="7">
        <f>SUM(D9:D12)</f>
        <v>113132.1</v>
      </c>
      <c r="E8" s="7">
        <f t="shared" ref="E8:I8" si="0">SUM(E9:E12)</f>
        <v>100788.5</v>
      </c>
      <c r="F8" s="7">
        <f t="shared" si="0"/>
        <v>88971.3</v>
      </c>
      <c r="G8" s="7">
        <f t="shared" si="0"/>
        <v>111768.29999999999</v>
      </c>
      <c r="H8" s="7">
        <f t="shared" si="0"/>
        <v>111768.29999999999</v>
      </c>
      <c r="I8" s="7">
        <f t="shared" si="0"/>
        <v>111768.29999999999</v>
      </c>
      <c r="J8" s="9" t="s">
        <v>8</v>
      </c>
      <c r="K8" s="14" t="s">
        <v>65</v>
      </c>
    </row>
    <row r="9" spans="1:11" s="3" customFormat="1" ht="15.75">
      <c r="A9" s="13">
        <v>2</v>
      </c>
      <c r="B9" s="26" t="s">
        <v>9</v>
      </c>
      <c r="C9" s="7">
        <f t="shared" ref="C9:C10" si="1">SUM(D9:I9)</f>
        <v>0</v>
      </c>
      <c r="D9" s="7">
        <f t="shared" ref="D9:I12" si="2">SUM(D25+D83+D105+D137)</f>
        <v>0</v>
      </c>
      <c r="E9" s="7">
        <f t="shared" si="2"/>
        <v>0</v>
      </c>
      <c r="F9" s="7">
        <f t="shared" si="2"/>
        <v>0</v>
      </c>
      <c r="G9" s="7">
        <f t="shared" si="2"/>
        <v>0</v>
      </c>
      <c r="H9" s="7">
        <f t="shared" si="2"/>
        <v>0</v>
      </c>
      <c r="I9" s="7">
        <f t="shared" si="2"/>
        <v>0</v>
      </c>
      <c r="J9" s="9" t="s">
        <v>8</v>
      </c>
      <c r="K9" s="14"/>
    </row>
    <row r="10" spans="1:11" s="3" customFormat="1" ht="47.25">
      <c r="A10" s="13">
        <v>3</v>
      </c>
      <c r="B10" s="14" t="s">
        <v>10</v>
      </c>
      <c r="C10" s="7">
        <f t="shared" si="1"/>
        <v>411.3</v>
      </c>
      <c r="D10" s="7">
        <f t="shared" si="2"/>
        <v>411.3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9" t="s">
        <v>8</v>
      </c>
      <c r="K10" s="14" t="s">
        <v>66</v>
      </c>
    </row>
    <row r="11" spans="1:11" s="3" customFormat="1" ht="55.5" customHeight="1">
      <c r="A11" s="13">
        <v>4</v>
      </c>
      <c r="B11" s="14" t="s">
        <v>11</v>
      </c>
      <c r="C11" s="7">
        <f>SUM(D11:I11)</f>
        <v>637785.5</v>
      </c>
      <c r="D11" s="7">
        <f t="shared" si="2"/>
        <v>112720.8</v>
      </c>
      <c r="E11" s="7">
        <f t="shared" si="2"/>
        <v>100788.5</v>
      </c>
      <c r="F11" s="7">
        <f t="shared" si="2"/>
        <v>88971.3</v>
      </c>
      <c r="G11" s="7">
        <f t="shared" si="2"/>
        <v>111768.29999999999</v>
      </c>
      <c r="H11" s="7">
        <f t="shared" si="2"/>
        <v>111768.29999999999</v>
      </c>
      <c r="I11" s="7">
        <f t="shared" si="2"/>
        <v>111768.29999999999</v>
      </c>
      <c r="J11" s="9" t="s">
        <v>8</v>
      </c>
      <c r="K11" s="14" t="s">
        <v>65</v>
      </c>
    </row>
    <row r="12" spans="1:11" s="3" customFormat="1" ht="15.75">
      <c r="A12" s="13">
        <v>5</v>
      </c>
      <c r="B12" s="14" t="s">
        <v>12</v>
      </c>
      <c r="C12" s="7">
        <f>SUM(D12:I12)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9" t="s">
        <v>8</v>
      </c>
      <c r="K12" s="14"/>
    </row>
    <row r="13" spans="1:11" s="3" customFormat="1" ht="31.5">
      <c r="A13" s="13">
        <v>6</v>
      </c>
      <c r="B13" s="14" t="s">
        <v>60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 t="s">
        <v>8</v>
      </c>
      <c r="K13" s="14" t="s">
        <v>30</v>
      </c>
    </row>
    <row r="14" spans="1:11" s="3" customFormat="1" ht="15.75">
      <c r="A14" s="13">
        <v>7</v>
      </c>
      <c r="B14" s="14" t="s">
        <v>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 t="s">
        <v>8</v>
      </c>
      <c r="K14" s="14"/>
    </row>
    <row r="15" spans="1:11" s="3" customFormat="1" ht="15.75">
      <c r="A15" s="13">
        <v>8</v>
      </c>
      <c r="B15" s="14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 t="s">
        <v>8</v>
      </c>
      <c r="K15" s="14"/>
    </row>
    <row r="16" spans="1:11" s="3" customFormat="1" ht="15.75">
      <c r="A16" s="13">
        <v>9</v>
      </c>
      <c r="B16" s="14" t="s">
        <v>11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 t="s">
        <v>8</v>
      </c>
      <c r="K16" s="14"/>
    </row>
    <row r="17" spans="1:11" s="3" customFormat="1" ht="15.75">
      <c r="A17" s="13">
        <v>10</v>
      </c>
      <c r="B17" s="14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 t="s">
        <v>8</v>
      </c>
      <c r="K17" s="14"/>
    </row>
    <row r="18" spans="1:11" s="3" customFormat="1" ht="15.75">
      <c r="A18" s="13">
        <v>11</v>
      </c>
      <c r="B18" s="14" t="s">
        <v>61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 t="s">
        <v>8</v>
      </c>
      <c r="K18" s="14" t="s">
        <v>30</v>
      </c>
    </row>
    <row r="19" spans="1:11" s="3" customFormat="1" ht="15.75">
      <c r="A19" s="13">
        <v>12</v>
      </c>
      <c r="B19" s="14" t="s">
        <v>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9" t="s">
        <v>8</v>
      </c>
      <c r="K19" s="14"/>
    </row>
    <row r="20" spans="1:11" s="3" customFormat="1" ht="15.75">
      <c r="A20" s="13">
        <v>13</v>
      </c>
      <c r="B20" s="14" t="s">
        <v>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 t="s">
        <v>8</v>
      </c>
      <c r="K20" s="14"/>
    </row>
    <row r="21" spans="1:11" s="3" customFormat="1" ht="15.75">
      <c r="A21" s="13">
        <v>14</v>
      </c>
      <c r="B21" s="14" t="s">
        <v>11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9" t="s">
        <v>8</v>
      </c>
      <c r="K21" s="14"/>
    </row>
    <row r="22" spans="1:11" s="3" customFormat="1" ht="15.75">
      <c r="A22" s="13">
        <v>15</v>
      </c>
      <c r="B22" s="14" t="s">
        <v>12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 t="s">
        <v>8</v>
      </c>
      <c r="K22" s="14"/>
    </row>
    <row r="23" spans="1:11" s="3" customFormat="1" ht="18.75" customHeight="1">
      <c r="A23" s="13">
        <v>16</v>
      </c>
      <c r="B23" s="33" t="s">
        <v>13</v>
      </c>
      <c r="C23" s="33"/>
      <c r="D23" s="33"/>
      <c r="E23" s="33"/>
      <c r="F23" s="33"/>
      <c r="G23" s="33"/>
      <c r="H23" s="33"/>
      <c r="I23" s="33"/>
      <c r="J23" s="33"/>
      <c r="K23" s="33"/>
    </row>
    <row r="24" spans="1:11" s="3" customFormat="1" ht="35.25" customHeight="1">
      <c r="A24" s="13">
        <v>17</v>
      </c>
      <c r="B24" s="14" t="s">
        <v>69</v>
      </c>
      <c r="C24" s="7">
        <f t="shared" ref="C24:I24" si="3">SUM(C25+C26+C27+C28)</f>
        <v>345506.3</v>
      </c>
      <c r="D24" s="7">
        <f>SUM(D25+D26+D27+D28)</f>
        <v>57871.600000000006</v>
      </c>
      <c r="E24" s="7">
        <f>SUM(E25+E26+E27+E28)</f>
        <v>54788.5</v>
      </c>
      <c r="F24" s="7">
        <f t="shared" si="3"/>
        <v>52971.3</v>
      </c>
      <c r="G24" s="7">
        <f t="shared" si="3"/>
        <v>59958.299999999996</v>
      </c>
      <c r="H24" s="7">
        <f t="shared" si="3"/>
        <v>59958.299999999996</v>
      </c>
      <c r="I24" s="7">
        <f t="shared" si="3"/>
        <v>59958.299999999996</v>
      </c>
      <c r="J24" s="9" t="s">
        <v>8</v>
      </c>
      <c r="K24" s="14" t="s">
        <v>14</v>
      </c>
    </row>
    <row r="25" spans="1:11" s="3" customFormat="1" ht="15.75">
      <c r="A25" s="13">
        <v>18</v>
      </c>
      <c r="B25" s="14" t="s">
        <v>9</v>
      </c>
      <c r="C25" s="7">
        <f t="shared" ref="C25:C27" si="4">SUM(D25:I25)</f>
        <v>0</v>
      </c>
      <c r="D25" s="7">
        <f t="shared" ref="D25:I28" si="5">SUM(D31+D57)</f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9" t="s">
        <v>8</v>
      </c>
      <c r="K25" s="14"/>
    </row>
    <row r="26" spans="1:11" s="3" customFormat="1" ht="15.75">
      <c r="A26" s="13">
        <v>19</v>
      </c>
      <c r="B26" s="14" t="s">
        <v>10</v>
      </c>
      <c r="C26" s="7">
        <f t="shared" si="4"/>
        <v>241.3</v>
      </c>
      <c r="D26" s="7">
        <f t="shared" si="5"/>
        <v>241.3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9" t="s">
        <v>8</v>
      </c>
      <c r="K26" s="14"/>
    </row>
    <row r="27" spans="1:11" s="3" customFormat="1" ht="32.25" customHeight="1">
      <c r="A27" s="13">
        <v>20</v>
      </c>
      <c r="B27" s="14" t="s">
        <v>11</v>
      </c>
      <c r="C27" s="7">
        <f t="shared" si="4"/>
        <v>345265</v>
      </c>
      <c r="D27" s="7">
        <f t="shared" si="5"/>
        <v>57630.3</v>
      </c>
      <c r="E27" s="7">
        <f t="shared" si="5"/>
        <v>54788.5</v>
      </c>
      <c r="F27" s="7">
        <f t="shared" si="5"/>
        <v>52971.3</v>
      </c>
      <c r="G27" s="7">
        <f t="shared" si="5"/>
        <v>59958.299999999996</v>
      </c>
      <c r="H27" s="7">
        <f t="shared" si="5"/>
        <v>59958.299999999996</v>
      </c>
      <c r="I27" s="7">
        <f t="shared" si="5"/>
        <v>59958.299999999996</v>
      </c>
      <c r="J27" s="9" t="s">
        <v>8</v>
      </c>
      <c r="K27" s="14" t="s">
        <v>14</v>
      </c>
    </row>
    <row r="28" spans="1:11" s="3" customFormat="1" ht="15.75">
      <c r="A28" s="13">
        <v>21</v>
      </c>
      <c r="B28" s="14" t="s">
        <v>12</v>
      </c>
      <c r="C28" s="7"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9" t="s">
        <v>8</v>
      </c>
      <c r="K28" s="14"/>
    </row>
    <row r="29" spans="1:11" s="4" customFormat="1" ht="26.25" customHeight="1">
      <c r="A29" s="13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11" s="3" customFormat="1" ht="33" customHeight="1">
      <c r="A30" s="13">
        <v>23</v>
      </c>
      <c r="B30" s="14" t="s">
        <v>42</v>
      </c>
      <c r="C30" s="7">
        <f>SUM(C31:C34)</f>
        <v>342544.30000000005</v>
      </c>
      <c r="D30" s="7">
        <f t="shared" ref="D30:I30" si="6">SUM(D31:D34)</f>
        <v>55862.9</v>
      </c>
      <c r="E30" s="7">
        <f t="shared" si="6"/>
        <v>54736</v>
      </c>
      <c r="F30" s="7">
        <f t="shared" si="6"/>
        <v>52918.3</v>
      </c>
      <c r="G30" s="7">
        <f t="shared" si="6"/>
        <v>59675.7</v>
      </c>
      <c r="H30" s="7">
        <f t="shared" si="6"/>
        <v>59675.7</v>
      </c>
      <c r="I30" s="7">
        <f t="shared" si="6"/>
        <v>59675.7</v>
      </c>
      <c r="J30" s="9" t="s">
        <v>8</v>
      </c>
      <c r="K30" s="14" t="s">
        <v>14</v>
      </c>
    </row>
    <row r="31" spans="1:11" s="3" customFormat="1" ht="15.75">
      <c r="A31" s="13">
        <v>24</v>
      </c>
      <c r="B31" s="14" t="s">
        <v>9</v>
      </c>
      <c r="C31" s="7">
        <f t="shared" ref="C31:C34" si="7">SUM(D31:I31)</f>
        <v>0</v>
      </c>
      <c r="D31" s="7">
        <f t="shared" ref="D31:G31" si="8">SUM(D36+D41+D46)</f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  <c r="H31" s="7">
        <f>SUM(H36+H41+H46+H51)</f>
        <v>0</v>
      </c>
      <c r="I31" s="7">
        <f t="shared" ref="I31" si="9">SUM(I36+I41+I46)</f>
        <v>0</v>
      </c>
      <c r="J31" s="9" t="s">
        <v>8</v>
      </c>
      <c r="K31" s="14"/>
    </row>
    <row r="32" spans="1:11" s="3" customFormat="1" ht="15.75">
      <c r="A32" s="13">
        <v>25</v>
      </c>
      <c r="B32" s="14" t="s">
        <v>10</v>
      </c>
      <c r="C32" s="7">
        <f t="shared" si="7"/>
        <v>118.9</v>
      </c>
      <c r="D32" s="7">
        <f>SUM(D37+D42+D47+D52)</f>
        <v>118.9</v>
      </c>
      <c r="E32" s="7">
        <f t="shared" ref="E32:I32" si="10">SUM(E37+E42+E47+E52)</f>
        <v>0</v>
      </c>
      <c r="F32" s="7">
        <f t="shared" si="10"/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9" t="s">
        <v>8</v>
      </c>
      <c r="K32" s="14"/>
    </row>
    <row r="33" spans="1:11" s="3" customFormat="1" ht="31.5" customHeight="1">
      <c r="A33" s="13">
        <v>26</v>
      </c>
      <c r="B33" s="14" t="s">
        <v>11</v>
      </c>
      <c r="C33" s="7">
        <f t="shared" si="7"/>
        <v>342425.4</v>
      </c>
      <c r="D33" s="7">
        <f>SUM(D38+D43+D48+D53)</f>
        <v>55744</v>
      </c>
      <c r="E33" s="7">
        <f t="shared" ref="E33:I33" si="11">SUM(E38+E43+E48+E53)</f>
        <v>54736</v>
      </c>
      <c r="F33" s="7">
        <f t="shared" si="11"/>
        <v>52918.3</v>
      </c>
      <c r="G33" s="7">
        <f t="shared" si="11"/>
        <v>59675.7</v>
      </c>
      <c r="H33" s="7">
        <f t="shared" si="11"/>
        <v>59675.7</v>
      </c>
      <c r="I33" s="7">
        <f t="shared" si="11"/>
        <v>59675.7</v>
      </c>
      <c r="J33" s="9" t="s">
        <v>8</v>
      </c>
      <c r="K33" s="14" t="s">
        <v>14</v>
      </c>
    </row>
    <row r="34" spans="1:11" s="3" customFormat="1" ht="15.75">
      <c r="A34" s="13">
        <v>27</v>
      </c>
      <c r="B34" s="14" t="s">
        <v>12</v>
      </c>
      <c r="C34" s="7">
        <f t="shared" si="7"/>
        <v>0</v>
      </c>
      <c r="D34" s="7">
        <f t="shared" ref="D34:I34" si="12">SUM(D39+D44+D49)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>SUM(H39+H44+H49+H54)</f>
        <v>0</v>
      </c>
      <c r="I34" s="7">
        <f t="shared" si="12"/>
        <v>0</v>
      </c>
      <c r="J34" s="9" t="s">
        <v>8</v>
      </c>
      <c r="K34" s="14"/>
    </row>
    <row r="35" spans="1:11" s="3" customFormat="1" ht="87" customHeight="1">
      <c r="A35" s="13">
        <v>28</v>
      </c>
      <c r="B35" s="14" t="s">
        <v>15</v>
      </c>
      <c r="C35" s="7">
        <f>SUM(C36:C39)</f>
        <v>342374.40000000002</v>
      </c>
      <c r="D35" s="7">
        <f t="shared" ref="D35:I35" si="13">SUM(D36:D39)</f>
        <v>55693</v>
      </c>
      <c r="E35" s="7">
        <f t="shared" si="13"/>
        <v>54736</v>
      </c>
      <c r="F35" s="7">
        <f t="shared" si="13"/>
        <v>52918.3</v>
      </c>
      <c r="G35" s="7">
        <f t="shared" si="13"/>
        <v>59675.7</v>
      </c>
      <c r="H35" s="7">
        <f t="shared" si="13"/>
        <v>59675.7</v>
      </c>
      <c r="I35" s="7">
        <f t="shared" si="13"/>
        <v>59675.7</v>
      </c>
      <c r="J35" s="9" t="s">
        <v>37</v>
      </c>
      <c r="K35" s="14" t="s">
        <v>14</v>
      </c>
    </row>
    <row r="36" spans="1:11" s="4" customFormat="1" ht="15.75">
      <c r="A36" s="13">
        <v>29</v>
      </c>
      <c r="B36" s="15" t="s">
        <v>9</v>
      </c>
      <c r="C36" s="16">
        <f t="shared" ref="C36:C37" si="14">SUM(D36:I36)</f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3" t="s">
        <v>8</v>
      </c>
      <c r="K36" s="15"/>
    </row>
    <row r="37" spans="1:11" s="4" customFormat="1" ht="15.75">
      <c r="A37" s="13">
        <v>30</v>
      </c>
      <c r="B37" s="15" t="s">
        <v>10</v>
      </c>
      <c r="C37" s="16">
        <f t="shared" si="14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3" t="s">
        <v>8</v>
      </c>
      <c r="K37" s="15"/>
    </row>
    <row r="38" spans="1:11" s="4" customFormat="1" ht="32.25" customHeight="1">
      <c r="A38" s="13">
        <v>31</v>
      </c>
      <c r="B38" s="15" t="s">
        <v>11</v>
      </c>
      <c r="C38" s="16">
        <f>SUM(D38:I38)</f>
        <v>342374.40000000002</v>
      </c>
      <c r="D38" s="16">
        <v>55693</v>
      </c>
      <c r="E38" s="16">
        <v>54736</v>
      </c>
      <c r="F38" s="16">
        <v>52918.3</v>
      </c>
      <c r="G38" s="16">
        <v>59675.7</v>
      </c>
      <c r="H38" s="16">
        <v>59675.7</v>
      </c>
      <c r="I38" s="16">
        <v>59675.7</v>
      </c>
      <c r="J38" s="13" t="s">
        <v>8</v>
      </c>
      <c r="K38" s="15" t="s">
        <v>14</v>
      </c>
    </row>
    <row r="39" spans="1:11" s="4" customFormat="1" ht="15.75">
      <c r="A39" s="13">
        <v>32</v>
      </c>
      <c r="B39" s="15" t="s">
        <v>12</v>
      </c>
      <c r="C39" s="16">
        <f>SUM(D39:I39)</f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3" t="s">
        <v>8</v>
      </c>
      <c r="K39" s="15"/>
    </row>
    <row r="40" spans="1:11" s="3" customFormat="1" ht="78.75">
      <c r="A40" s="13">
        <v>33</v>
      </c>
      <c r="B40" s="14" t="s">
        <v>29</v>
      </c>
      <c r="C40" s="7">
        <f>SUM(C41:C44)</f>
        <v>0</v>
      </c>
      <c r="D40" s="7">
        <f t="shared" ref="D40:I40" si="15">SUM(D41:D44)</f>
        <v>0</v>
      </c>
      <c r="E40" s="7">
        <f t="shared" si="15"/>
        <v>0</v>
      </c>
      <c r="F40" s="7">
        <f t="shared" si="15"/>
        <v>0</v>
      </c>
      <c r="G40" s="7">
        <f t="shared" si="15"/>
        <v>0</v>
      </c>
      <c r="H40" s="7">
        <f t="shared" si="15"/>
        <v>0</v>
      </c>
      <c r="I40" s="7">
        <f t="shared" si="15"/>
        <v>0</v>
      </c>
      <c r="J40" s="9" t="s">
        <v>37</v>
      </c>
      <c r="K40" s="14" t="s">
        <v>30</v>
      </c>
    </row>
    <row r="41" spans="1:11" s="4" customFormat="1" ht="15.75">
      <c r="A41" s="13">
        <v>34</v>
      </c>
      <c r="B41" s="15" t="s">
        <v>9</v>
      </c>
      <c r="C41" s="16">
        <f t="shared" ref="C41:C42" si="16">SUM(D41:I41)</f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3" t="s">
        <v>8</v>
      </c>
      <c r="K41" s="15"/>
    </row>
    <row r="42" spans="1:11" s="4" customFormat="1" ht="15.75">
      <c r="A42" s="13">
        <v>35</v>
      </c>
      <c r="B42" s="15" t="s">
        <v>10</v>
      </c>
      <c r="C42" s="16">
        <f t="shared" si="16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3" t="s">
        <v>8</v>
      </c>
      <c r="K42" s="15"/>
    </row>
    <row r="43" spans="1:11" s="4" customFormat="1" ht="15" customHeight="1">
      <c r="A43" s="13">
        <v>36</v>
      </c>
      <c r="B43" s="15" t="s">
        <v>11</v>
      </c>
      <c r="C43" s="16">
        <f>SUM(D43:I43)</f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3" t="s">
        <v>8</v>
      </c>
      <c r="K43" s="15" t="s">
        <v>30</v>
      </c>
    </row>
    <row r="44" spans="1:11" s="4" customFormat="1" ht="15.75">
      <c r="A44" s="13">
        <v>37</v>
      </c>
      <c r="B44" s="15" t="s">
        <v>12</v>
      </c>
      <c r="C44" s="16">
        <f>SUM(D44:I44)</f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3" t="s">
        <v>8</v>
      </c>
      <c r="K44" s="15"/>
    </row>
    <row r="45" spans="1:11" s="3" customFormat="1" ht="94.5" customHeight="1">
      <c r="A45" s="13">
        <v>38</v>
      </c>
      <c r="B45" s="14" t="s">
        <v>31</v>
      </c>
      <c r="C45" s="7">
        <f t="shared" ref="C45:I45" si="17">SUM(C46:C47,C48:C49)</f>
        <v>0</v>
      </c>
      <c r="D45" s="7">
        <f t="shared" si="17"/>
        <v>0</v>
      </c>
      <c r="E45" s="7">
        <f t="shared" si="17"/>
        <v>0</v>
      </c>
      <c r="F45" s="7">
        <f t="shared" si="17"/>
        <v>0</v>
      </c>
      <c r="G45" s="7">
        <f t="shared" si="17"/>
        <v>0</v>
      </c>
      <c r="H45" s="7">
        <f t="shared" si="17"/>
        <v>0</v>
      </c>
      <c r="I45" s="7">
        <f t="shared" si="17"/>
        <v>0</v>
      </c>
      <c r="J45" s="9" t="s">
        <v>38</v>
      </c>
      <c r="K45" s="14" t="s">
        <v>30</v>
      </c>
    </row>
    <row r="46" spans="1:11" s="4" customFormat="1" ht="15.75">
      <c r="A46" s="13">
        <v>39</v>
      </c>
      <c r="B46" s="15" t="s">
        <v>9</v>
      </c>
      <c r="C46" s="16">
        <f t="shared" ref="C46:C47" si="18">SUM(D46:I46)</f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3" t="s">
        <v>8</v>
      </c>
      <c r="K46" s="15"/>
    </row>
    <row r="47" spans="1:11" s="4" customFormat="1" ht="15.75">
      <c r="A47" s="13">
        <v>40</v>
      </c>
      <c r="B47" s="15" t="s">
        <v>10</v>
      </c>
      <c r="C47" s="16">
        <f t="shared" si="18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3" t="s">
        <v>8</v>
      </c>
      <c r="K47" s="15"/>
    </row>
    <row r="48" spans="1:11" s="4" customFormat="1" ht="16.5" customHeight="1">
      <c r="A48" s="13">
        <v>41</v>
      </c>
      <c r="B48" s="15" t="s">
        <v>11</v>
      </c>
      <c r="C48" s="16">
        <f>SUM(D48:I48)</f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3" t="s">
        <v>8</v>
      </c>
      <c r="K48" s="15" t="s">
        <v>30</v>
      </c>
    </row>
    <row r="49" spans="1:11" s="4" customFormat="1" ht="15.75">
      <c r="A49" s="13">
        <v>42</v>
      </c>
      <c r="B49" s="15" t="s">
        <v>12</v>
      </c>
      <c r="C49" s="16">
        <f>SUM(D49:I49)</f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3" t="s">
        <v>8</v>
      </c>
      <c r="K49" s="15"/>
    </row>
    <row r="50" spans="1:11" s="6" customFormat="1" ht="105" customHeight="1">
      <c r="A50" s="13">
        <v>43</v>
      </c>
      <c r="B50" s="17" t="s">
        <v>53</v>
      </c>
      <c r="C50" s="18">
        <f t="shared" ref="C50:H50" si="19">SUM(C51:C52,C53:C54)</f>
        <v>169.9</v>
      </c>
      <c r="D50" s="18">
        <f t="shared" si="19"/>
        <v>169.9</v>
      </c>
      <c r="E50" s="18">
        <f t="shared" si="19"/>
        <v>0</v>
      </c>
      <c r="F50" s="18">
        <f t="shared" si="19"/>
        <v>0</v>
      </c>
      <c r="G50" s="18">
        <f t="shared" si="19"/>
        <v>0</v>
      </c>
      <c r="H50" s="18">
        <f t="shared" si="19"/>
        <v>0</v>
      </c>
      <c r="I50" s="18">
        <f t="shared" ref="I50" si="20">SUM(I51:I52,I53:I54)</f>
        <v>0</v>
      </c>
      <c r="J50" s="19">
        <v>10</v>
      </c>
      <c r="K50" s="17" t="s">
        <v>54</v>
      </c>
    </row>
    <row r="51" spans="1:11" s="6" customFormat="1" ht="15.75">
      <c r="A51" s="13">
        <v>44</v>
      </c>
      <c r="B51" s="15" t="s">
        <v>9</v>
      </c>
      <c r="C51" s="16">
        <f t="shared" ref="C51:C52" si="21">SUM(D51:I51)</f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3" t="s">
        <v>8</v>
      </c>
      <c r="K51" s="15"/>
    </row>
    <row r="52" spans="1:11" s="6" customFormat="1" ht="31.5">
      <c r="A52" s="13">
        <v>45</v>
      </c>
      <c r="B52" s="15" t="s">
        <v>10</v>
      </c>
      <c r="C52" s="16">
        <f t="shared" si="21"/>
        <v>118.9</v>
      </c>
      <c r="D52" s="16">
        <v>118.9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3" t="s">
        <v>8</v>
      </c>
      <c r="K52" s="15" t="s">
        <v>54</v>
      </c>
    </row>
    <row r="53" spans="1:11" s="6" customFormat="1" ht="31.5">
      <c r="A53" s="13">
        <v>46</v>
      </c>
      <c r="B53" s="15" t="s">
        <v>11</v>
      </c>
      <c r="C53" s="16">
        <f>SUM(D53:I53)</f>
        <v>51</v>
      </c>
      <c r="D53" s="16">
        <v>51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3" t="s">
        <v>8</v>
      </c>
      <c r="K53" s="15" t="s">
        <v>54</v>
      </c>
    </row>
    <row r="54" spans="1:11" s="6" customFormat="1" ht="15.75">
      <c r="A54" s="13">
        <v>47</v>
      </c>
      <c r="B54" s="15" t="s">
        <v>12</v>
      </c>
      <c r="C54" s="16">
        <f>SUM(D54:I54)</f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3" t="s">
        <v>8</v>
      </c>
      <c r="K54" s="15"/>
    </row>
    <row r="55" spans="1:11" s="3" customFormat="1" ht="15.75">
      <c r="A55" s="13">
        <v>48</v>
      </c>
      <c r="B55" s="32" t="s">
        <v>27</v>
      </c>
      <c r="C55" s="32"/>
      <c r="D55" s="32"/>
      <c r="E55" s="32"/>
      <c r="F55" s="32"/>
      <c r="G55" s="32"/>
      <c r="H55" s="32"/>
      <c r="I55" s="32"/>
      <c r="J55" s="32"/>
      <c r="K55" s="32"/>
    </row>
    <row r="56" spans="1:11" s="3" customFormat="1" ht="31.5">
      <c r="A56" s="13">
        <v>49</v>
      </c>
      <c r="B56" s="14" t="s">
        <v>70</v>
      </c>
      <c r="C56" s="7">
        <f t="shared" ref="C56:I56" si="22">SUM(C57+C58+C59+C60)</f>
        <v>2962</v>
      </c>
      <c r="D56" s="7">
        <f>SUM(D57+D58+D59+D60)</f>
        <v>2008.7</v>
      </c>
      <c r="E56" s="7">
        <f t="shared" si="22"/>
        <v>52.5</v>
      </c>
      <c r="F56" s="7">
        <f>SUM(F57+F58+F59+F60)</f>
        <v>53</v>
      </c>
      <c r="G56" s="7">
        <f t="shared" si="22"/>
        <v>282.60000000000002</v>
      </c>
      <c r="H56" s="7">
        <f t="shared" si="22"/>
        <v>282.60000000000002</v>
      </c>
      <c r="I56" s="7">
        <f t="shared" si="22"/>
        <v>282.60000000000002</v>
      </c>
      <c r="J56" s="9" t="s">
        <v>8</v>
      </c>
      <c r="K56" s="14" t="s">
        <v>35</v>
      </c>
    </row>
    <row r="57" spans="1:11" s="4" customFormat="1" ht="15.75">
      <c r="A57" s="13">
        <v>50</v>
      </c>
      <c r="B57" s="14" t="s">
        <v>9</v>
      </c>
      <c r="C57" s="7">
        <f t="shared" ref="C57:C119" si="23">SUM(D57:I57)</f>
        <v>0</v>
      </c>
      <c r="D57" s="7">
        <f t="shared" ref="D57:I60" si="24">SUM(D62+D67+D72+D77)</f>
        <v>0</v>
      </c>
      <c r="E57" s="7">
        <f t="shared" si="24"/>
        <v>0</v>
      </c>
      <c r="F57" s="7">
        <f t="shared" si="24"/>
        <v>0</v>
      </c>
      <c r="G57" s="7">
        <f t="shared" si="24"/>
        <v>0</v>
      </c>
      <c r="H57" s="7">
        <f t="shared" si="24"/>
        <v>0</v>
      </c>
      <c r="I57" s="7">
        <f t="shared" si="24"/>
        <v>0</v>
      </c>
      <c r="J57" s="9" t="s">
        <v>8</v>
      </c>
      <c r="K57" s="14"/>
    </row>
    <row r="58" spans="1:11" s="4" customFormat="1" ht="15.75">
      <c r="A58" s="13">
        <v>51</v>
      </c>
      <c r="B58" s="14" t="s">
        <v>10</v>
      </c>
      <c r="C58" s="7">
        <f t="shared" si="23"/>
        <v>122.4</v>
      </c>
      <c r="D58" s="7">
        <f t="shared" si="24"/>
        <v>122.4</v>
      </c>
      <c r="E58" s="7">
        <f t="shared" si="24"/>
        <v>0</v>
      </c>
      <c r="F58" s="7">
        <f t="shared" si="24"/>
        <v>0</v>
      </c>
      <c r="G58" s="7">
        <f t="shared" si="24"/>
        <v>0</v>
      </c>
      <c r="H58" s="7">
        <f t="shared" si="24"/>
        <v>0</v>
      </c>
      <c r="I58" s="7">
        <f t="shared" si="24"/>
        <v>0</v>
      </c>
      <c r="J58" s="9" t="s">
        <v>8</v>
      </c>
      <c r="K58" s="14"/>
    </row>
    <row r="59" spans="1:11" s="4" customFormat="1" ht="31.5">
      <c r="A59" s="13">
        <v>52</v>
      </c>
      <c r="B59" s="14" t="s">
        <v>11</v>
      </c>
      <c r="C59" s="7">
        <f>SUM(D59:I59)</f>
        <v>2839.6</v>
      </c>
      <c r="D59" s="7">
        <f t="shared" si="24"/>
        <v>1886.3</v>
      </c>
      <c r="E59" s="7">
        <f t="shared" si="24"/>
        <v>52.5</v>
      </c>
      <c r="F59" s="7">
        <f t="shared" si="24"/>
        <v>53</v>
      </c>
      <c r="G59" s="7">
        <f t="shared" si="24"/>
        <v>282.60000000000002</v>
      </c>
      <c r="H59" s="7">
        <f t="shared" si="24"/>
        <v>282.60000000000002</v>
      </c>
      <c r="I59" s="7">
        <f t="shared" si="24"/>
        <v>282.60000000000002</v>
      </c>
      <c r="J59" s="9" t="s">
        <v>8</v>
      </c>
      <c r="K59" s="14" t="s">
        <v>35</v>
      </c>
    </row>
    <row r="60" spans="1:11" s="4" customFormat="1" ht="19.5" customHeight="1">
      <c r="A60" s="13">
        <v>53</v>
      </c>
      <c r="B60" s="14" t="s">
        <v>12</v>
      </c>
      <c r="C60" s="7">
        <f t="shared" si="23"/>
        <v>0</v>
      </c>
      <c r="D60" s="7">
        <f t="shared" si="24"/>
        <v>0</v>
      </c>
      <c r="E60" s="7">
        <f t="shared" si="24"/>
        <v>0</v>
      </c>
      <c r="F60" s="7">
        <f t="shared" si="24"/>
        <v>0</v>
      </c>
      <c r="G60" s="7">
        <f t="shared" si="24"/>
        <v>0</v>
      </c>
      <c r="H60" s="7">
        <f t="shared" si="24"/>
        <v>0</v>
      </c>
      <c r="I60" s="7">
        <f t="shared" si="24"/>
        <v>0</v>
      </c>
      <c r="J60" s="9" t="s">
        <v>8</v>
      </c>
      <c r="K60" s="14"/>
    </row>
    <row r="61" spans="1:11" s="3" customFormat="1" ht="87" customHeight="1">
      <c r="A61" s="13">
        <v>54</v>
      </c>
      <c r="B61" s="14" t="s">
        <v>16</v>
      </c>
      <c r="C61" s="7">
        <f>SUM(C62:C65)</f>
        <v>1673.8</v>
      </c>
      <c r="D61" s="7">
        <f t="shared" ref="D61:I61" si="25">SUM(D62:D65)</f>
        <v>1673.8</v>
      </c>
      <c r="E61" s="7">
        <f t="shared" si="25"/>
        <v>0</v>
      </c>
      <c r="F61" s="7">
        <f t="shared" si="25"/>
        <v>0</v>
      </c>
      <c r="G61" s="7">
        <f t="shared" si="25"/>
        <v>0</v>
      </c>
      <c r="H61" s="7">
        <f t="shared" si="25"/>
        <v>0</v>
      </c>
      <c r="I61" s="7">
        <f t="shared" si="25"/>
        <v>0</v>
      </c>
      <c r="J61" s="9" t="s">
        <v>39</v>
      </c>
      <c r="K61" s="14" t="s">
        <v>23</v>
      </c>
    </row>
    <row r="62" spans="1:11" s="4" customFormat="1" ht="15.75">
      <c r="A62" s="13">
        <v>55</v>
      </c>
      <c r="B62" s="15" t="s">
        <v>9</v>
      </c>
      <c r="C62" s="16">
        <f>SUM(D62:I62)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3" t="s">
        <v>8</v>
      </c>
      <c r="K62" s="15"/>
    </row>
    <row r="63" spans="1:11" s="4" customFormat="1" ht="15.75">
      <c r="A63" s="13">
        <v>56</v>
      </c>
      <c r="B63" s="15" t="s">
        <v>10</v>
      </c>
      <c r="C63" s="16">
        <f>SUM(D63:I63)</f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3" t="s">
        <v>8</v>
      </c>
      <c r="K63" s="15"/>
    </row>
    <row r="64" spans="1:11" s="4" customFormat="1" ht="15.75">
      <c r="A64" s="13">
        <v>57</v>
      </c>
      <c r="B64" s="15" t="s">
        <v>11</v>
      </c>
      <c r="C64" s="16">
        <f t="shared" si="23"/>
        <v>1673.8</v>
      </c>
      <c r="D64" s="16">
        <v>1673.8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3" t="s">
        <v>8</v>
      </c>
      <c r="K64" s="15" t="s">
        <v>23</v>
      </c>
    </row>
    <row r="65" spans="1:11" s="4" customFormat="1" ht="15.75">
      <c r="A65" s="13">
        <v>58</v>
      </c>
      <c r="B65" s="15" t="s">
        <v>12</v>
      </c>
      <c r="C65" s="16">
        <f t="shared" si="23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3" t="s">
        <v>8</v>
      </c>
      <c r="K65" s="15"/>
    </row>
    <row r="66" spans="1:11" s="3" customFormat="1" ht="167.25" customHeight="1">
      <c r="A66" s="13">
        <v>59</v>
      </c>
      <c r="B66" s="14" t="s">
        <v>17</v>
      </c>
      <c r="C66" s="7">
        <f>SUM(C67:C70)</f>
        <v>1128.2</v>
      </c>
      <c r="D66" s="7">
        <f>SUM(D67:D70)</f>
        <v>174.9</v>
      </c>
      <c r="E66" s="7">
        <f t="shared" ref="E66" si="26">SUM(E67:E70)</f>
        <v>52.5</v>
      </c>
      <c r="F66" s="7">
        <f t="shared" ref="F66" si="27">SUM(F67:F70)</f>
        <v>53</v>
      </c>
      <c r="G66" s="7">
        <f t="shared" ref="G66" si="28">SUM(G67:G70)</f>
        <v>282.60000000000002</v>
      </c>
      <c r="H66" s="7">
        <f t="shared" ref="H66" si="29">SUM(H67:H70)</f>
        <v>282.60000000000002</v>
      </c>
      <c r="I66" s="7">
        <f t="shared" ref="I66" si="30">SUM(I67:I70)</f>
        <v>282.60000000000002</v>
      </c>
      <c r="J66" s="9" t="s">
        <v>40</v>
      </c>
      <c r="K66" s="14" t="s">
        <v>41</v>
      </c>
    </row>
    <row r="67" spans="1:11" s="4" customFormat="1" ht="15.75">
      <c r="A67" s="13">
        <v>60</v>
      </c>
      <c r="B67" s="15" t="s">
        <v>9</v>
      </c>
      <c r="C67" s="16">
        <f>SUM(D67:I67)</f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3" t="s">
        <v>8</v>
      </c>
      <c r="K67" s="15"/>
    </row>
    <row r="68" spans="1:11" s="4" customFormat="1" ht="15.75">
      <c r="A68" s="13">
        <v>61</v>
      </c>
      <c r="B68" s="15" t="s">
        <v>10</v>
      </c>
      <c r="C68" s="16">
        <f>SUM(D68:I68)</f>
        <v>122.4</v>
      </c>
      <c r="D68" s="16">
        <v>122.4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3" t="s">
        <v>8</v>
      </c>
      <c r="K68" s="15" t="s">
        <v>41</v>
      </c>
    </row>
    <row r="69" spans="1:11" s="4" customFormat="1" ht="18" customHeight="1">
      <c r="A69" s="13">
        <v>62</v>
      </c>
      <c r="B69" s="15" t="s">
        <v>11</v>
      </c>
      <c r="C69" s="16">
        <f t="shared" ref="C69:C70" si="31">SUM(D69:I69)</f>
        <v>1005.8000000000001</v>
      </c>
      <c r="D69" s="16">
        <v>52.5</v>
      </c>
      <c r="E69" s="16">
        <v>52.5</v>
      </c>
      <c r="F69" s="16">
        <v>53</v>
      </c>
      <c r="G69" s="16">
        <v>282.60000000000002</v>
      </c>
      <c r="H69" s="16">
        <v>282.60000000000002</v>
      </c>
      <c r="I69" s="16">
        <v>282.60000000000002</v>
      </c>
      <c r="J69" s="13" t="s">
        <v>8</v>
      </c>
      <c r="K69" s="15" t="s">
        <v>41</v>
      </c>
    </row>
    <row r="70" spans="1:11" s="4" customFormat="1" ht="15.75">
      <c r="A70" s="13">
        <v>63</v>
      </c>
      <c r="B70" s="15" t="s">
        <v>12</v>
      </c>
      <c r="C70" s="16">
        <f t="shared" si="31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3" t="s">
        <v>8</v>
      </c>
      <c r="K70" s="15"/>
    </row>
    <row r="71" spans="1:11" s="3" customFormat="1" ht="94.5">
      <c r="A71" s="13">
        <v>64</v>
      </c>
      <c r="B71" s="14" t="s">
        <v>18</v>
      </c>
      <c r="C71" s="7">
        <f t="shared" ref="C71:I71" si="32">SUM(C72:C74,C75)</f>
        <v>160</v>
      </c>
      <c r="D71" s="7">
        <f t="shared" si="32"/>
        <v>160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9">
        <v>6</v>
      </c>
      <c r="K71" s="14" t="s">
        <v>23</v>
      </c>
    </row>
    <row r="72" spans="1:11" s="4" customFormat="1" ht="15.75">
      <c r="A72" s="13">
        <v>65</v>
      </c>
      <c r="B72" s="15" t="s">
        <v>9</v>
      </c>
      <c r="C72" s="16">
        <f>SUM(D72:I72)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3" t="s">
        <v>8</v>
      </c>
      <c r="K72" s="15"/>
    </row>
    <row r="73" spans="1:11" s="4" customFormat="1" ht="15.75">
      <c r="A73" s="13">
        <v>66</v>
      </c>
      <c r="B73" s="15" t="s">
        <v>10</v>
      </c>
      <c r="C73" s="16">
        <f>SUM(D73:I73)</f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3" t="s">
        <v>8</v>
      </c>
      <c r="K73" s="15"/>
    </row>
    <row r="74" spans="1:11" s="4" customFormat="1" ht="15.75">
      <c r="A74" s="13">
        <v>67</v>
      </c>
      <c r="B74" s="15" t="s">
        <v>11</v>
      </c>
      <c r="C74" s="16">
        <f t="shared" ref="C74" si="33">SUM(D74:I74)</f>
        <v>160</v>
      </c>
      <c r="D74" s="16">
        <v>160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3" t="s">
        <v>8</v>
      </c>
      <c r="K74" s="15" t="s">
        <v>23</v>
      </c>
    </row>
    <row r="75" spans="1:11" s="4" customFormat="1" ht="15.75">
      <c r="A75" s="13">
        <v>68</v>
      </c>
      <c r="B75" s="15" t="s">
        <v>12</v>
      </c>
      <c r="C75" s="16">
        <f>SUM(D75:I75)</f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3" t="s">
        <v>8</v>
      </c>
      <c r="K75" s="15"/>
    </row>
    <row r="76" spans="1:11" s="4" customFormat="1" ht="90.75" customHeight="1">
      <c r="A76" s="13">
        <v>69</v>
      </c>
      <c r="B76" s="14" t="s">
        <v>19</v>
      </c>
      <c r="C76" s="7">
        <f>SUM(C77:C80)</f>
        <v>0</v>
      </c>
      <c r="D76" s="8">
        <f>SUM(D77:D80)</f>
        <v>0</v>
      </c>
      <c r="E76" s="8">
        <f t="shared" ref="E76" si="34">SUM(E77:E80)</f>
        <v>0</v>
      </c>
      <c r="F76" s="8">
        <f t="shared" ref="F76" si="35">SUM(F77:F80)</f>
        <v>0</v>
      </c>
      <c r="G76" s="8">
        <f t="shared" ref="G76" si="36">SUM(G77:G80)</f>
        <v>0</v>
      </c>
      <c r="H76" s="8">
        <f t="shared" ref="H76" si="37">SUM(H77:H80)</f>
        <v>0</v>
      </c>
      <c r="I76" s="8">
        <f t="shared" ref="I76" si="38">SUM(I77:I80)</f>
        <v>0</v>
      </c>
      <c r="J76" s="9">
        <v>10</v>
      </c>
      <c r="K76" s="14" t="s">
        <v>23</v>
      </c>
    </row>
    <row r="77" spans="1:11" s="3" customFormat="1" ht="15.75">
      <c r="A77" s="13">
        <v>70</v>
      </c>
      <c r="B77" s="15" t="s">
        <v>9</v>
      </c>
      <c r="C77" s="16">
        <f>SUM(D77:I77)</f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3" t="s">
        <v>8</v>
      </c>
      <c r="K77" s="15"/>
    </row>
    <row r="78" spans="1:11" s="3" customFormat="1" ht="15.75">
      <c r="A78" s="13">
        <v>71</v>
      </c>
      <c r="B78" s="15" t="s">
        <v>10</v>
      </c>
      <c r="C78" s="16">
        <f>SUM(D78:I78)</f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3" t="s">
        <v>8</v>
      </c>
      <c r="K78" s="15"/>
    </row>
    <row r="79" spans="1:11" s="3" customFormat="1" ht="16.5" customHeight="1">
      <c r="A79" s="13">
        <v>72</v>
      </c>
      <c r="B79" s="15" t="s">
        <v>11</v>
      </c>
      <c r="C79" s="16">
        <f t="shared" ref="C79:C80" si="39">SUM(D79:I79)</f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3" t="s">
        <v>8</v>
      </c>
      <c r="K79" s="15"/>
    </row>
    <row r="80" spans="1:11" s="3" customFormat="1" ht="15.75">
      <c r="A80" s="13">
        <v>73</v>
      </c>
      <c r="B80" s="15" t="s">
        <v>12</v>
      </c>
      <c r="C80" s="16">
        <f t="shared" si="39"/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3" t="s">
        <v>8</v>
      </c>
      <c r="K80" s="15"/>
    </row>
    <row r="81" spans="1:11" s="3" customFormat="1" ht="15.75">
      <c r="A81" s="13">
        <v>74</v>
      </c>
      <c r="B81" s="32" t="s">
        <v>32</v>
      </c>
      <c r="C81" s="32"/>
      <c r="D81" s="32"/>
      <c r="E81" s="32"/>
      <c r="F81" s="32"/>
      <c r="G81" s="32"/>
      <c r="H81" s="32"/>
      <c r="I81" s="32"/>
      <c r="J81" s="32"/>
      <c r="K81" s="32"/>
    </row>
    <row r="82" spans="1:11" s="3" customFormat="1" ht="31.5">
      <c r="A82" s="13">
        <v>75</v>
      </c>
      <c r="B82" s="14" t="s">
        <v>43</v>
      </c>
      <c r="C82" s="7">
        <f t="shared" ref="C82:H82" si="40">SUM(C83+C84+C85+C86)</f>
        <v>292690.5</v>
      </c>
      <c r="D82" s="7">
        <f>SUM(D83+D84+D85+D86)</f>
        <v>55260.5</v>
      </c>
      <c r="E82" s="7">
        <f t="shared" si="40"/>
        <v>46000</v>
      </c>
      <c r="F82" s="7">
        <f t="shared" si="40"/>
        <v>36000</v>
      </c>
      <c r="G82" s="7">
        <f t="shared" si="40"/>
        <v>51810</v>
      </c>
      <c r="H82" s="7">
        <f t="shared" si="40"/>
        <v>51810</v>
      </c>
      <c r="I82" s="7">
        <f>SUM(I83+I84+I85+I86)</f>
        <v>51810</v>
      </c>
      <c r="J82" s="9" t="s">
        <v>8</v>
      </c>
      <c r="K82" s="14" t="s">
        <v>67</v>
      </c>
    </row>
    <row r="83" spans="1:11" s="3" customFormat="1" ht="15.75">
      <c r="A83" s="13">
        <v>76</v>
      </c>
      <c r="B83" s="14" t="s">
        <v>9</v>
      </c>
      <c r="C83" s="7">
        <f>SUM(C89)</f>
        <v>0</v>
      </c>
      <c r="D83" s="7">
        <f t="shared" ref="C83:H84" si="41">SUM(D89)</f>
        <v>0</v>
      </c>
      <c r="E83" s="7">
        <f t="shared" si="41"/>
        <v>0</v>
      </c>
      <c r="F83" s="7">
        <f t="shared" si="41"/>
        <v>0</v>
      </c>
      <c r="G83" s="7">
        <f t="shared" si="41"/>
        <v>0</v>
      </c>
      <c r="H83" s="7">
        <f t="shared" si="41"/>
        <v>0</v>
      </c>
      <c r="I83" s="7">
        <f t="shared" ref="I83:I84" si="42">SUM(I89)</f>
        <v>0</v>
      </c>
      <c r="J83" s="9" t="s">
        <v>8</v>
      </c>
      <c r="K83" s="14"/>
    </row>
    <row r="84" spans="1:11" s="3" customFormat="1" ht="15.75">
      <c r="A84" s="13">
        <v>77</v>
      </c>
      <c r="B84" s="14" t="s">
        <v>10</v>
      </c>
      <c r="C84" s="7">
        <f t="shared" si="41"/>
        <v>170</v>
      </c>
      <c r="D84" s="7">
        <f t="shared" si="41"/>
        <v>170</v>
      </c>
      <c r="E84" s="7">
        <f t="shared" si="41"/>
        <v>0</v>
      </c>
      <c r="F84" s="7">
        <f t="shared" si="41"/>
        <v>0</v>
      </c>
      <c r="G84" s="7">
        <f t="shared" si="41"/>
        <v>0</v>
      </c>
      <c r="H84" s="7">
        <f t="shared" si="41"/>
        <v>0</v>
      </c>
      <c r="I84" s="7">
        <f t="shared" si="42"/>
        <v>0</v>
      </c>
      <c r="J84" s="9" t="s">
        <v>8</v>
      </c>
      <c r="K84" s="14"/>
    </row>
    <row r="85" spans="1:11" s="3" customFormat="1" ht="31.5">
      <c r="A85" s="13">
        <v>78</v>
      </c>
      <c r="B85" s="14" t="s">
        <v>11</v>
      </c>
      <c r="C85" s="7">
        <f t="shared" ref="C85:H85" si="43">SUM(C91)</f>
        <v>292520.5</v>
      </c>
      <c r="D85" s="7">
        <f>SUM(D91)</f>
        <v>55090.5</v>
      </c>
      <c r="E85" s="7">
        <f t="shared" si="43"/>
        <v>46000</v>
      </c>
      <c r="F85" s="7">
        <f t="shared" si="43"/>
        <v>36000</v>
      </c>
      <c r="G85" s="7">
        <f t="shared" si="43"/>
        <v>51810</v>
      </c>
      <c r="H85" s="7">
        <f t="shared" si="43"/>
        <v>51810</v>
      </c>
      <c r="I85" s="7">
        <f>SUM(I91)</f>
        <v>51810</v>
      </c>
      <c r="J85" s="9" t="s">
        <v>8</v>
      </c>
      <c r="K85" s="14" t="s">
        <v>67</v>
      </c>
    </row>
    <row r="86" spans="1:11" s="3" customFormat="1" ht="15.75">
      <c r="A86" s="13">
        <v>79</v>
      </c>
      <c r="B86" s="14" t="s">
        <v>12</v>
      </c>
      <c r="C86" s="7">
        <f t="shared" ref="C86:H86" si="44">SUM(C92)</f>
        <v>0</v>
      </c>
      <c r="D86" s="7">
        <f>SUM(D92)</f>
        <v>0</v>
      </c>
      <c r="E86" s="7">
        <f t="shared" si="44"/>
        <v>0</v>
      </c>
      <c r="F86" s="7">
        <f t="shared" si="44"/>
        <v>0</v>
      </c>
      <c r="G86" s="7">
        <f t="shared" si="44"/>
        <v>0</v>
      </c>
      <c r="H86" s="7">
        <f t="shared" si="44"/>
        <v>0</v>
      </c>
      <c r="I86" s="7">
        <f>SUM(I92)</f>
        <v>0</v>
      </c>
      <c r="J86" s="9" t="s">
        <v>8</v>
      </c>
      <c r="K86" s="14"/>
    </row>
    <row r="87" spans="1:11" s="3" customFormat="1" ht="15.75">
      <c r="A87" s="13">
        <v>80</v>
      </c>
      <c r="B87" s="33" t="s">
        <v>33</v>
      </c>
      <c r="C87" s="33"/>
      <c r="D87" s="33"/>
      <c r="E87" s="33"/>
      <c r="F87" s="33"/>
      <c r="G87" s="33"/>
      <c r="H87" s="33"/>
      <c r="I87" s="33"/>
      <c r="J87" s="33"/>
      <c r="K87" s="33"/>
    </row>
    <row r="88" spans="1:11" s="3" customFormat="1" ht="31.5">
      <c r="A88" s="13">
        <v>81</v>
      </c>
      <c r="B88" s="14" t="s">
        <v>44</v>
      </c>
      <c r="C88" s="7">
        <f>SUM(C89:C92)</f>
        <v>292690.5</v>
      </c>
      <c r="D88" s="7">
        <f>SUM(D89:D92)</f>
        <v>55260.5</v>
      </c>
      <c r="E88" s="7">
        <f t="shared" ref="E88:H88" si="45">SUM(E89:E92)</f>
        <v>46000</v>
      </c>
      <c r="F88" s="7">
        <f t="shared" si="45"/>
        <v>36000</v>
      </c>
      <c r="G88" s="7">
        <f t="shared" si="45"/>
        <v>51810</v>
      </c>
      <c r="H88" s="7">
        <f t="shared" si="45"/>
        <v>51810</v>
      </c>
      <c r="I88" s="7">
        <f>SUM(I89:I92)</f>
        <v>51810</v>
      </c>
      <c r="J88" s="9" t="s">
        <v>8</v>
      </c>
      <c r="K88" s="14" t="s">
        <v>67</v>
      </c>
    </row>
    <row r="89" spans="1:11" s="4" customFormat="1" ht="15.75">
      <c r="A89" s="13">
        <v>82</v>
      </c>
      <c r="B89" s="14" t="s">
        <v>9</v>
      </c>
      <c r="C89" s="7">
        <f t="shared" ref="C89:I92" si="46">SUM(C94+C99)</f>
        <v>0</v>
      </c>
      <c r="D89" s="7">
        <f t="shared" si="46"/>
        <v>0</v>
      </c>
      <c r="E89" s="7">
        <f t="shared" si="46"/>
        <v>0</v>
      </c>
      <c r="F89" s="7">
        <f t="shared" si="46"/>
        <v>0</v>
      </c>
      <c r="G89" s="7">
        <f t="shared" si="46"/>
        <v>0</v>
      </c>
      <c r="H89" s="7">
        <f t="shared" si="46"/>
        <v>0</v>
      </c>
      <c r="I89" s="7">
        <f t="shared" si="46"/>
        <v>0</v>
      </c>
      <c r="J89" s="9" t="s">
        <v>8</v>
      </c>
      <c r="K89" s="14"/>
    </row>
    <row r="90" spans="1:11" s="4" customFormat="1" ht="31.5">
      <c r="A90" s="13">
        <v>83</v>
      </c>
      <c r="B90" s="14" t="s">
        <v>10</v>
      </c>
      <c r="C90" s="7">
        <f t="shared" si="46"/>
        <v>170</v>
      </c>
      <c r="D90" s="7">
        <f t="shared" si="46"/>
        <v>170</v>
      </c>
      <c r="E90" s="7">
        <f t="shared" si="46"/>
        <v>0</v>
      </c>
      <c r="F90" s="7">
        <f t="shared" si="46"/>
        <v>0</v>
      </c>
      <c r="G90" s="7">
        <f t="shared" si="46"/>
        <v>0</v>
      </c>
      <c r="H90" s="7">
        <f t="shared" si="46"/>
        <v>0</v>
      </c>
      <c r="I90" s="7">
        <f t="shared" si="46"/>
        <v>0</v>
      </c>
      <c r="J90" s="9" t="s">
        <v>8</v>
      </c>
      <c r="K90" s="14" t="s">
        <v>67</v>
      </c>
    </row>
    <row r="91" spans="1:11" s="4" customFormat="1" ht="31.5">
      <c r="A91" s="13">
        <v>84</v>
      </c>
      <c r="B91" s="14" t="s">
        <v>11</v>
      </c>
      <c r="C91" s="7">
        <f t="shared" si="46"/>
        <v>292520.5</v>
      </c>
      <c r="D91" s="7">
        <f>SUM(D96+D101)</f>
        <v>55090.5</v>
      </c>
      <c r="E91" s="7">
        <f t="shared" si="46"/>
        <v>46000</v>
      </c>
      <c r="F91" s="7">
        <f t="shared" si="46"/>
        <v>36000</v>
      </c>
      <c r="G91" s="7">
        <f t="shared" si="46"/>
        <v>51810</v>
      </c>
      <c r="H91" s="7">
        <f t="shared" si="46"/>
        <v>51810</v>
      </c>
      <c r="I91" s="7">
        <f t="shared" si="46"/>
        <v>51810</v>
      </c>
      <c r="J91" s="9" t="s">
        <v>8</v>
      </c>
      <c r="K91" s="14" t="s">
        <v>67</v>
      </c>
    </row>
    <row r="92" spans="1:11" s="4" customFormat="1" ht="15.75">
      <c r="A92" s="13">
        <v>85</v>
      </c>
      <c r="B92" s="14" t="s">
        <v>12</v>
      </c>
      <c r="C92" s="7">
        <f t="shared" si="46"/>
        <v>0</v>
      </c>
      <c r="D92" s="7">
        <f t="shared" si="46"/>
        <v>0</v>
      </c>
      <c r="E92" s="7">
        <f t="shared" si="46"/>
        <v>0</v>
      </c>
      <c r="F92" s="7">
        <f t="shared" si="46"/>
        <v>0</v>
      </c>
      <c r="G92" s="7">
        <f t="shared" si="46"/>
        <v>0</v>
      </c>
      <c r="H92" s="7">
        <f t="shared" si="46"/>
        <v>0</v>
      </c>
      <c r="I92" s="7">
        <f t="shared" si="46"/>
        <v>0</v>
      </c>
      <c r="J92" s="9" t="s">
        <v>8</v>
      </c>
      <c r="K92" s="14"/>
    </row>
    <row r="93" spans="1:11" s="3" customFormat="1" ht="47.25">
      <c r="A93" s="13">
        <v>86</v>
      </c>
      <c r="B93" s="14" t="s">
        <v>34</v>
      </c>
      <c r="C93" s="7">
        <f>SUM(C94:C97)</f>
        <v>292447.59999999998</v>
      </c>
      <c r="D93" s="7">
        <f>SUM(D94:D97)</f>
        <v>55017.599999999999</v>
      </c>
      <c r="E93" s="7">
        <f t="shared" ref="E93:I93" si="47">SUM(E94:E97)</f>
        <v>46000</v>
      </c>
      <c r="F93" s="7">
        <f t="shared" si="47"/>
        <v>36000</v>
      </c>
      <c r="G93" s="7">
        <f t="shared" si="47"/>
        <v>51810</v>
      </c>
      <c r="H93" s="7">
        <f t="shared" si="47"/>
        <v>51810</v>
      </c>
      <c r="I93" s="7">
        <f t="shared" si="47"/>
        <v>51810</v>
      </c>
      <c r="J93" s="9" t="s">
        <v>50</v>
      </c>
      <c r="K93" s="14" t="s">
        <v>67</v>
      </c>
    </row>
    <row r="94" spans="1:11" s="4" customFormat="1" ht="15.75">
      <c r="A94" s="13">
        <v>87</v>
      </c>
      <c r="B94" s="15" t="s">
        <v>9</v>
      </c>
      <c r="C94" s="16">
        <f>SUM(D94:I94)</f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3" t="s">
        <v>8</v>
      </c>
      <c r="K94" s="15"/>
    </row>
    <row r="95" spans="1:11" s="4" customFormat="1" ht="15.75">
      <c r="A95" s="13">
        <v>88</v>
      </c>
      <c r="B95" s="15" t="s">
        <v>10</v>
      </c>
      <c r="C95" s="16">
        <f>SUM(D95:I95)</f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3" t="s">
        <v>8</v>
      </c>
      <c r="K95" s="15"/>
    </row>
    <row r="96" spans="1:11" s="4" customFormat="1" ht="31.5">
      <c r="A96" s="13">
        <v>89</v>
      </c>
      <c r="B96" s="15" t="s">
        <v>11</v>
      </c>
      <c r="C96" s="16">
        <f t="shared" ref="C96:C97" si="48">SUM(D96:I96)</f>
        <v>292447.59999999998</v>
      </c>
      <c r="D96" s="16">
        <v>55017.599999999999</v>
      </c>
      <c r="E96" s="16">
        <v>46000</v>
      </c>
      <c r="F96" s="16">
        <v>36000</v>
      </c>
      <c r="G96" s="16">
        <v>51810</v>
      </c>
      <c r="H96" s="16">
        <v>51810</v>
      </c>
      <c r="I96" s="16">
        <v>51810</v>
      </c>
      <c r="J96" s="13" t="s">
        <v>8</v>
      </c>
      <c r="K96" s="15" t="s">
        <v>67</v>
      </c>
    </row>
    <row r="97" spans="1:11" s="4" customFormat="1" ht="15.75">
      <c r="A97" s="13">
        <v>90</v>
      </c>
      <c r="B97" s="15" t="s">
        <v>12</v>
      </c>
      <c r="C97" s="16">
        <f t="shared" si="48"/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3" t="s">
        <v>8</v>
      </c>
      <c r="K97" s="15"/>
    </row>
    <row r="98" spans="1:11" s="6" customFormat="1" ht="108.75" customHeight="1">
      <c r="A98" s="13">
        <v>91</v>
      </c>
      <c r="B98" s="14" t="s">
        <v>63</v>
      </c>
      <c r="C98" s="7">
        <f t="shared" ref="C98:I98" si="49">SUM(C99+C100+C101+C102)</f>
        <v>242.9</v>
      </c>
      <c r="D98" s="7">
        <f t="shared" si="49"/>
        <v>242.9</v>
      </c>
      <c r="E98" s="7">
        <f t="shared" si="49"/>
        <v>0</v>
      </c>
      <c r="F98" s="7">
        <f t="shared" si="49"/>
        <v>0</v>
      </c>
      <c r="G98" s="7">
        <f t="shared" si="49"/>
        <v>0</v>
      </c>
      <c r="H98" s="7">
        <f t="shared" si="49"/>
        <v>0</v>
      </c>
      <c r="I98" s="7">
        <f t="shared" si="49"/>
        <v>0</v>
      </c>
      <c r="J98" s="9" t="s">
        <v>50</v>
      </c>
      <c r="K98" s="14" t="s">
        <v>67</v>
      </c>
    </row>
    <row r="99" spans="1:11" s="6" customFormat="1" ht="15.75">
      <c r="A99" s="13">
        <v>92</v>
      </c>
      <c r="B99" s="17" t="s">
        <v>9</v>
      </c>
      <c r="C99" s="18">
        <f>SUM(D99:I99)</f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9" t="s">
        <v>8</v>
      </c>
      <c r="K99" s="17"/>
    </row>
    <row r="100" spans="1:11" s="6" customFormat="1" ht="31.5">
      <c r="A100" s="13">
        <v>93</v>
      </c>
      <c r="B100" s="17" t="s">
        <v>10</v>
      </c>
      <c r="C100" s="18">
        <f>SUM(D100:I100)</f>
        <v>170</v>
      </c>
      <c r="D100" s="18">
        <v>170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9" t="s">
        <v>8</v>
      </c>
      <c r="K100" s="17" t="s">
        <v>67</v>
      </c>
    </row>
    <row r="101" spans="1:11" s="6" customFormat="1" ht="31.5">
      <c r="A101" s="13">
        <v>94</v>
      </c>
      <c r="B101" s="17" t="s">
        <v>11</v>
      </c>
      <c r="C101" s="18">
        <f>SUM(D101:I101)</f>
        <v>72.900000000000006</v>
      </c>
      <c r="D101" s="18">
        <v>72.900000000000006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9" t="s">
        <v>8</v>
      </c>
      <c r="K101" s="17" t="s">
        <v>67</v>
      </c>
    </row>
    <row r="102" spans="1:11" s="6" customFormat="1" ht="15.75">
      <c r="A102" s="13">
        <v>95</v>
      </c>
      <c r="B102" s="17" t="s">
        <v>12</v>
      </c>
      <c r="C102" s="18">
        <f t="shared" ref="C102" si="50">SUM(D102:I102)</f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9" t="s">
        <v>8</v>
      </c>
      <c r="K102" s="17"/>
    </row>
    <row r="103" spans="1:11" s="3" customFormat="1" ht="42" customHeight="1">
      <c r="A103" s="13">
        <v>96</v>
      </c>
      <c r="B103" s="29" t="s">
        <v>20</v>
      </c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s="3" customFormat="1" ht="31.5">
      <c r="A104" s="13">
        <v>97</v>
      </c>
      <c r="B104" s="14" t="s">
        <v>45</v>
      </c>
      <c r="C104" s="7">
        <f>SUM(C105:C108)</f>
        <v>0</v>
      </c>
      <c r="D104" s="7">
        <f t="shared" ref="D104:I104" si="51">SUM(D105:D108)</f>
        <v>0</v>
      </c>
      <c r="E104" s="7">
        <f t="shared" si="51"/>
        <v>0</v>
      </c>
      <c r="F104" s="7">
        <f t="shared" si="51"/>
        <v>0</v>
      </c>
      <c r="G104" s="7">
        <f t="shared" si="51"/>
        <v>0</v>
      </c>
      <c r="H104" s="7">
        <f t="shared" si="51"/>
        <v>0</v>
      </c>
      <c r="I104" s="7">
        <f t="shared" si="51"/>
        <v>0</v>
      </c>
      <c r="J104" s="9" t="s">
        <v>8</v>
      </c>
      <c r="K104" s="14" t="s">
        <v>23</v>
      </c>
    </row>
    <row r="105" spans="1:11" s="3" customFormat="1" ht="15.75">
      <c r="A105" s="13">
        <v>98</v>
      </c>
      <c r="B105" s="14" t="s">
        <v>9</v>
      </c>
      <c r="C105" s="7">
        <f t="shared" si="23"/>
        <v>0</v>
      </c>
      <c r="D105" s="8">
        <f t="shared" ref="D105:I105" si="52">SUM(D111)</f>
        <v>0</v>
      </c>
      <c r="E105" s="8">
        <f t="shared" si="52"/>
        <v>0</v>
      </c>
      <c r="F105" s="8">
        <f t="shared" si="52"/>
        <v>0</v>
      </c>
      <c r="G105" s="8">
        <f t="shared" si="52"/>
        <v>0</v>
      </c>
      <c r="H105" s="8">
        <f t="shared" si="52"/>
        <v>0</v>
      </c>
      <c r="I105" s="8">
        <f t="shared" si="52"/>
        <v>0</v>
      </c>
      <c r="J105" s="9" t="s">
        <v>8</v>
      </c>
      <c r="K105" s="14"/>
    </row>
    <row r="106" spans="1:11" s="3" customFormat="1" ht="15.75">
      <c r="A106" s="13">
        <v>99</v>
      </c>
      <c r="B106" s="14" t="s">
        <v>10</v>
      </c>
      <c r="C106" s="7">
        <f t="shared" si="23"/>
        <v>0</v>
      </c>
      <c r="D106" s="8">
        <f t="shared" ref="D106:I106" si="53">SUM(D112)</f>
        <v>0</v>
      </c>
      <c r="E106" s="8">
        <f t="shared" si="53"/>
        <v>0</v>
      </c>
      <c r="F106" s="8">
        <f t="shared" si="53"/>
        <v>0</v>
      </c>
      <c r="G106" s="8">
        <f t="shared" si="53"/>
        <v>0</v>
      </c>
      <c r="H106" s="8">
        <f t="shared" si="53"/>
        <v>0</v>
      </c>
      <c r="I106" s="8">
        <f t="shared" si="53"/>
        <v>0</v>
      </c>
      <c r="J106" s="9" t="s">
        <v>8</v>
      </c>
      <c r="K106" s="14"/>
    </row>
    <row r="107" spans="1:11" s="3" customFormat="1" ht="15.75">
      <c r="A107" s="13">
        <v>100</v>
      </c>
      <c r="B107" s="14" t="s">
        <v>11</v>
      </c>
      <c r="C107" s="7">
        <f t="shared" si="23"/>
        <v>0</v>
      </c>
      <c r="D107" s="8">
        <f t="shared" ref="D107:H107" si="54">SUM(D113)</f>
        <v>0</v>
      </c>
      <c r="E107" s="8">
        <f t="shared" si="54"/>
        <v>0</v>
      </c>
      <c r="F107" s="8">
        <f t="shared" si="54"/>
        <v>0</v>
      </c>
      <c r="G107" s="8">
        <f t="shared" si="54"/>
        <v>0</v>
      </c>
      <c r="H107" s="8">
        <f t="shared" si="54"/>
        <v>0</v>
      </c>
      <c r="I107" s="8">
        <f>SUM(I113)</f>
        <v>0</v>
      </c>
      <c r="J107" s="9" t="s">
        <v>8</v>
      </c>
      <c r="K107" s="14" t="s">
        <v>23</v>
      </c>
    </row>
    <row r="108" spans="1:11" s="3" customFormat="1" ht="15.75">
      <c r="A108" s="13">
        <v>101</v>
      </c>
      <c r="B108" s="14" t="s">
        <v>12</v>
      </c>
      <c r="C108" s="7">
        <f t="shared" si="23"/>
        <v>0</v>
      </c>
      <c r="D108" s="8">
        <f t="shared" ref="D108:H108" si="55">SUM(D114)</f>
        <v>0</v>
      </c>
      <c r="E108" s="8">
        <f t="shared" si="55"/>
        <v>0</v>
      </c>
      <c r="F108" s="8">
        <f t="shared" si="55"/>
        <v>0</v>
      </c>
      <c r="G108" s="8">
        <f t="shared" si="55"/>
        <v>0</v>
      </c>
      <c r="H108" s="8">
        <f t="shared" si="55"/>
        <v>0</v>
      </c>
      <c r="I108" s="8">
        <f>SUM(I114)</f>
        <v>0</v>
      </c>
      <c r="J108" s="9" t="s">
        <v>8</v>
      </c>
      <c r="K108" s="14"/>
    </row>
    <row r="109" spans="1:11" s="3" customFormat="1" ht="15.75">
      <c r="A109" s="13">
        <v>102</v>
      </c>
      <c r="B109" s="29" t="s">
        <v>21</v>
      </c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s="3" customFormat="1" ht="31.5">
      <c r="A110" s="13">
        <v>103</v>
      </c>
      <c r="B110" s="21" t="s">
        <v>46</v>
      </c>
      <c r="C110" s="7">
        <f>SUM(C111:C114)</f>
        <v>0</v>
      </c>
      <c r="D110" s="7">
        <f t="shared" ref="D110:I110" si="56">SUM(D111:D114)</f>
        <v>0</v>
      </c>
      <c r="E110" s="7">
        <f t="shared" si="56"/>
        <v>0</v>
      </c>
      <c r="F110" s="7">
        <f t="shared" si="56"/>
        <v>0</v>
      </c>
      <c r="G110" s="7">
        <f t="shared" si="56"/>
        <v>0</v>
      </c>
      <c r="H110" s="7">
        <f t="shared" si="56"/>
        <v>0</v>
      </c>
      <c r="I110" s="7">
        <f t="shared" si="56"/>
        <v>0</v>
      </c>
      <c r="J110" s="7" t="s">
        <v>8</v>
      </c>
      <c r="K110" s="14" t="s">
        <v>23</v>
      </c>
    </row>
    <row r="111" spans="1:11" s="4" customFormat="1" ht="15.75">
      <c r="A111" s="13">
        <v>104</v>
      </c>
      <c r="B111" s="14" t="s">
        <v>9</v>
      </c>
      <c r="C111" s="7">
        <f t="shared" ref="C111:C112" si="57">SUM(D111:I111)</f>
        <v>0</v>
      </c>
      <c r="D111" s="8">
        <f t="shared" ref="D111:I111" si="58">SUM(D116+D121)</f>
        <v>0</v>
      </c>
      <c r="E111" s="8">
        <f t="shared" si="58"/>
        <v>0</v>
      </c>
      <c r="F111" s="8">
        <f t="shared" si="58"/>
        <v>0</v>
      </c>
      <c r="G111" s="8">
        <f t="shared" si="58"/>
        <v>0</v>
      </c>
      <c r="H111" s="8">
        <f t="shared" si="58"/>
        <v>0</v>
      </c>
      <c r="I111" s="8">
        <f t="shared" si="58"/>
        <v>0</v>
      </c>
      <c r="J111" s="8" t="s">
        <v>8</v>
      </c>
      <c r="K111" s="14"/>
    </row>
    <row r="112" spans="1:11" s="4" customFormat="1" ht="15.75">
      <c r="A112" s="13">
        <v>105</v>
      </c>
      <c r="B112" s="14" t="s">
        <v>10</v>
      </c>
      <c r="C112" s="7">
        <f t="shared" si="57"/>
        <v>0</v>
      </c>
      <c r="D112" s="8">
        <f t="shared" ref="D112:I112" si="59">SUM(D117+D122)</f>
        <v>0</v>
      </c>
      <c r="E112" s="8">
        <f>SUM(E117+E122+E127)</f>
        <v>0</v>
      </c>
      <c r="F112" s="8">
        <f t="shared" si="59"/>
        <v>0</v>
      </c>
      <c r="G112" s="8">
        <f t="shared" si="59"/>
        <v>0</v>
      </c>
      <c r="H112" s="8">
        <f t="shared" si="59"/>
        <v>0</v>
      </c>
      <c r="I112" s="8">
        <f t="shared" si="59"/>
        <v>0</v>
      </c>
      <c r="J112" s="8" t="s">
        <v>8</v>
      </c>
      <c r="K112" s="14"/>
    </row>
    <row r="113" spans="1:11" s="4" customFormat="1" ht="15.75">
      <c r="A113" s="13">
        <v>106</v>
      </c>
      <c r="B113" s="14" t="s">
        <v>11</v>
      </c>
      <c r="C113" s="7">
        <f>SUM(D113:I113)</f>
        <v>0</v>
      </c>
      <c r="D113" s="8">
        <f>SUM(D118+D123+D128+D133)</f>
        <v>0</v>
      </c>
      <c r="E113" s="8">
        <f t="shared" ref="E113:I113" si="60">SUM(E118+E123+E128+E133)</f>
        <v>0</v>
      </c>
      <c r="F113" s="8">
        <f t="shared" si="60"/>
        <v>0</v>
      </c>
      <c r="G113" s="8">
        <f t="shared" si="60"/>
        <v>0</v>
      </c>
      <c r="H113" s="8">
        <f t="shared" si="60"/>
        <v>0</v>
      </c>
      <c r="I113" s="8">
        <f t="shared" si="60"/>
        <v>0</v>
      </c>
      <c r="J113" s="8" t="s">
        <v>8</v>
      </c>
      <c r="K113" s="14" t="s">
        <v>23</v>
      </c>
    </row>
    <row r="114" spans="1:11" s="4" customFormat="1" ht="15.75">
      <c r="A114" s="13">
        <v>107</v>
      </c>
      <c r="B114" s="14" t="s">
        <v>12</v>
      </c>
      <c r="C114" s="7">
        <f>SUM(D114:I114)</f>
        <v>0</v>
      </c>
      <c r="D114" s="8">
        <f t="shared" ref="D114:I114" si="61">SUM(D119+D124)</f>
        <v>0</v>
      </c>
      <c r="E114" s="8">
        <f t="shared" si="61"/>
        <v>0</v>
      </c>
      <c r="F114" s="8">
        <f t="shared" si="61"/>
        <v>0</v>
      </c>
      <c r="G114" s="8">
        <f t="shared" si="61"/>
        <v>0</v>
      </c>
      <c r="H114" s="8">
        <f t="shared" si="61"/>
        <v>0</v>
      </c>
      <c r="I114" s="8">
        <f t="shared" si="61"/>
        <v>0</v>
      </c>
      <c r="J114" s="8" t="s">
        <v>8</v>
      </c>
      <c r="K114" s="14"/>
    </row>
    <row r="115" spans="1:11" s="3" customFormat="1" ht="60" customHeight="1">
      <c r="A115" s="13">
        <v>108</v>
      </c>
      <c r="B115" s="14" t="s">
        <v>22</v>
      </c>
      <c r="C115" s="7">
        <f>SUM(C116:C119)</f>
        <v>0</v>
      </c>
      <c r="D115" s="7">
        <f>SUM(D116:D119)</f>
        <v>0</v>
      </c>
      <c r="E115" s="7">
        <f t="shared" ref="E115:I115" si="62">SUM(E116:E119)</f>
        <v>0</v>
      </c>
      <c r="F115" s="7">
        <f t="shared" si="62"/>
        <v>0</v>
      </c>
      <c r="G115" s="7">
        <f t="shared" si="62"/>
        <v>0</v>
      </c>
      <c r="H115" s="7">
        <f t="shared" si="62"/>
        <v>0</v>
      </c>
      <c r="I115" s="7">
        <f t="shared" si="62"/>
        <v>0</v>
      </c>
      <c r="J115" s="9" t="s">
        <v>51</v>
      </c>
      <c r="K115" s="14" t="s">
        <v>23</v>
      </c>
    </row>
    <row r="116" spans="1:11" s="4" customFormat="1" ht="15.75">
      <c r="A116" s="13">
        <v>109</v>
      </c>
      <c r="B116" s="15" t="s">
        <v>9</v>
      </c>
      <c r="C116" s="16">
        <f t="shared" si="23"/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13" t="s">
        <v>8</v>
      </c>
      <c r="K116" s="15"/>
    </row>
    <row r="117" spans="1:11" s="4" customFormat="1" ht="15.75">
      <c r="A117" s="13">
        <v>110</v>
      </c>
      <c r="B117" s="15" t="s">
        <v>10</v>
      </c>
      <c r="C117" s="16">
        <f t="shared" si="23"/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13" t="s">
        <v>8</v>
      </c>
      <c r="K117" s="15"/>
    </row>
    <row r="118" spans="1:11" s="4" customFormat="1" ht="15.75">
      <c r="A118" s="13">
        <v>111</v>
      </c>
      <c r="B118" s="15" t="s">
        <v>11</v>
      </c>
      <c r="C118" s="16">
        <f t="shared" si="23"/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13" t="s">
        <v>8</v>
      </c>
      <c r="K118" s="15" t="s">
        <v>23</v>
      </c>
    </row>
    <row r="119" spans="1:11" s="4" customFormat="1" ht="15.75">
      <c r="A119" s="13">
        <v>112</v>
      </c>
      <c r="B119" s="15" t="s">
        <v>12</v>
      </c>
      <c r="C119" s="16">
        <f t="shared" si="23"/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13" t="s">
        <v>8</v>
      </c>
      <c r="K119" s="15"/>
    </row>
    <row r="120" spans="1:11" s="3" customFormat="1" ht="60.75" customHeight="1">
      <c r="A120" s="13">
        <v>113</v>
      </c>
      <c r="B120" s="14" t="s">
        <v>24</v>
      </c>
      <c r="C120" s="7">
        <f t="shared" ref="C120:I120" si="63">SUM(C121:C124)</f>
        <v>0</v>
      </c>
      <c r="D120" s="8">
        <f t="shared" si="63"/>
        <v>0</v>
      </c>
      <c r="E120" s="8">
        <f t="shared" si="63"/>
        <v>0</v>
      </c>
      <c r="F120" s="8">
        <f t="shared" si="63"/>
        <v>0</v>
      </c>
      <c r="G120" s="8">
        <f t="shared" si="63"/>
        <v>0</v>
      </c>
      <c r="H120" s="8">
        <f t="shared" si="63"/>
        <v>0</v>
      </c>
      <c r="I120" s="8">
        <f t="shared" si="63"/>
        <v>0</v>
      </c>
      <c r="J120" s="9" t="s">
        <v>8</v>
      </c>
      <c r="K120" s="14" t="s">
        <v>23</v>
      </c>
    </row>
    <row r="121" spans="1:11" s="4" customFormat="1" ht="15.75">
      <c r="A121" s="13">
        <v>114</v>
      </c>
      <c r="B121" s="15" t="s">
        <v>9</v>
      </c>
      <c r="C121" s="16">
        <f t="shared" ref="C121:C124" si="64">SUM(D121:I121)</f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13" t="s">
        <v>8</v>
      </c>
      <c r="K121" s="15"/>
    </row>
    <row r="122" spans="1:11" s="4" customFormat="1" ht="15.75">
      <c r="A122" s="13">
        <v>115</v>
      </c>
      <c r="B122" s="15" t="s">
        <v>10</v>
      </c>
      <c r="C122" s="16">
        <f t="shared" si="64"/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13" t="s">
        <v>8</v>
      </c>
      <c r="K122" s="15"/>
    </row>
    <row r="123" spans="1:11" s="4" customFormat="1" ht="15.75">
      <c r="A123" s="13">
        <v>116</v>
      </c>
      <c r="B123" s="15" t="s">
        <v>11</v>
      </c>
      <c r="C123" s="16">
        <f t="shared" si="64"/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13" t="s">
        <v>8</v>
      </c>
      <c r="K123" s="15"/>
    </row>
    <row r="124" spans="1:11" s="4" customFormat="1" ht="15.75">
      <c r="A124" s="13">
        <v>117</v>
      </c>
      <c r="B124" s="15" t="s">
        <v>12</v>
      </c>
      <c r="C124" s="16">
        <f t="shared" si="64"/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13" t="s">
        <v>8</v>
      </c>
      <c r="K124" s="15"/>
    </row>
    <row r="125" spans="1:11" s="3" customFormat="1" ht="87.75" customHeight="1">
      <c r="A125" s="13">
        <v>118</v>
      </c>
      <c r="B125" s="14" t="s">
        <v>49</v>
      </c>
      <c r="C125" s="7">
        <f t="shared" ref="C125:I125" si="65">SUM(C126:C129)</f>
        <v>0</v>
      </c>
      <c r="D125" s="8">
        <f t="shared" si="65"/>
        <v>0</v>
      </c>
      <c r="E125" s="8">
        <f t="shared" si="65"/>
        <v>0</v>
      </c>
      <c r="F125" s="8">
        <f t="shared" si="65"/>
        <v>0</v>
      </c>
      <c r="G125" s="8">
        <f t="shared" si="65"/>
        <v>0</v>
      </c>
      <c r="H125" s="8">
        <f t="shared" si="65"/>
        <v>0</v>
      </c>
      <c r="I125" s="8">
        <f t="shared" si="65"/>
        <v>0</v>
      </c>
      <c r="J125" s="9" t="s">
        <v>52</v>
      </c>
      <c r="K125" s="14" t="s">
        <v>23</v>
      </c>
    </row>
    <row r="126" spans="1:11" s="3" customFormat="1" ht="15.75">
      <c r="A126" s="13">
        <v>119</v>
      </c>
      <c r="B126" s="15" t="s">
        <v>9</v>
      </c>
      <c r="C126" s="16">
        <f t="shared" ref="C126:C129" si="66">SUM(D126:I126)</f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13" t="s">
        <v>8</v>
      </c>
      <c r="K126" s="15"/>
    </row>
    <row r="127" spans="1:11" s="3" customFormat="1" ht="15.75">
      <c r="A127" s="13">
        <v>120</v>
      </c>
      <c r="B127" s="15" t="s">
        <v>10</v>
      </c>
      <c r="C127" s="16">
        <f t="shared" si="66"/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13" t="s">
        <v>8</v>
      </c>
      <c r="K127" s="15"/>
    </row>
    <row r="128" spans="1:11" s="3" customFormat="1" ht="15.75">
      <c r="A128" s="13">
        <v>121</v>
      </c>
      <c r="B128" s="15" t="s">
        <v>11</v>
      </c>
      <c r="C128" s="16">
        <f t="shared" si="66"/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13" t="s">
        <v>8</v>
      </c>
      <c r="K128" s="15"/>
    </row>
    <row r="129" spans="1:11" s="3" customFormat="1" ht="15.75">
      <c r="A129" s="13">
        <v>122</v>
      </c>
      <c r="B129" s="15" t="s">
        <v>12</v>
      </c>
      <c r="C129" s="16">
        <f t="shared" si="66"/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13" t="s">
        <v>8</v>
      </c>
      <c r="K129" s="15"/>
    </row>
    <row r="130" spans="1:11" s="3" customFormat="1" ht="57" customHeight="1">
      <c r="A130" s="13">
        <v>123</v>
      </c>
      <c r="B130" s="14" t="s">
        <v>64</v>
      </c>
      <c r="C130" s="7">
        <f>SUM(C131:C134)</f>
        <v>0</v>
      </c>
      <c r="D130" s="7">
        <f t="shared" ref="D130:I130" si="67">SUM(D131:D134)</f>
        <v>0</v>
      </c>
      <c r="E130" s="7">
        <f t="shared" si="67"/>
        <v>0</v>
      </c>
      <c r="F130" s="7">
        <f t="shared" si="67"/>
        <v>0</v>
      </c>
      <c r="G130" s="7">
        <f t="shared" si="67"/>
        <v>0</v>
      </c>
      <c r="H130" s="7">
        <f t="shared" si="67"/>
        <v>0</v>
      </c>
      <c r="I130" s="7">
        <f t="shared" si="67"/>
        <v>0</v>
      </c>
      <c r="J130" s="9" t="s">
        <v>62</v>
      </c>
      <c r="K130" s="14" t="s">
        <v>23</v>
      </c>
    </row>
    <row r="131" spans="1:11" s="3" customFormat="1" ht="15.75">
      <c r="A131" s="13">
        <v>124</v>
      </c>
      <c r="B131" s="15" t="s">
        <v>9</v>
      </c>
      <c r="C131" s="16">
        <f t="shared" ref="C131:C132" si="68">SUM(D131:I131)</f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13" t="s">
        <v>8</v>
      </c>
      <c r="K131" s="15"/>
    </row>
    <row r="132" spans="1:11" s="3" customFormat="1" ht="15.75">
      <c r="A132" s="13">
        <v>125</v>
      </c>
      <c r="B132" s="15" t="s">
        <v>10</v>
      </c>
      <c r="C132" s="16">
        <f t="shared" si="68"/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13" t="s">
        <v>8</v>
      </c>
      <c r="K132" s="15"/>
    </row>
    <row r="133" spans="1:11" s="3" customFormat="1" ht="15.75">
      <c r="A133" s="13">
        <v>126</v>
      </c>
      <c r="B133" s="15" t="s">
        <v>11</v>
      </c>
      <c r="C133" s="16">
        <f>SUM(D133:I133)</f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13" t="s">
        <v>8</v>
      </c>
      <c r="K133" s="15"/>
    </row>
    <row r="134" spans="1:11" s="3" customFormat="1" ht="15.75">
      <c r="A134" s="13">
        <v>127</v>
      </c>
      <c r="B134" s="15" t="s">
        <v>12</v>
      </c>
      <c r="C134" s="16">
        <f>SUM(D134:I134)</f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13" t="s">
        <v>8</v>
      </c>
      <c r="K134" s="15"/>
    </row>
    <row r="135" spans="1:11" s="3" customFormat="1" ht="71.25" customHeight="1">
      <c r="A135" s="13">
        <v>128</v>
      </c>
      <c r="B135" s="29" t="s">
        <v>72</v>
      </c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ht="32.25" customHeight="1">
      <c r="A136" s="13">
        <v>129</v>
      </c>
      <c r="B136" s="14" t="s">
        <v>47</v>
      </c>
      <c r="C136" s="8">
        <f>SUM(C137:C140)</f>
        <v>0</v>
      </c>
      <c r="D136" s="8">
        <f t="shared" ref="D136:I136" si="69">SUM(D137:D140)</f>
        <v>0</v>
      </c>
      <c r="E136" s="8">
        <f t="shared" si="69"/>
        <v>0</v>
      </c>
      <c r="F136" s="8">
        <f t="shared" si="69"/>
        <v>0</v>
      </c>
      <c r="G136" s="8">
        <f t="shared" si="69"/>
        <v>0</v>
      </c>
      <c r="H136" s="8">
        <f t="shared" si="69"/>
        <v>0</v>
      </c>
      <c r="I136" s="8">
        <f t="shared" si="69"/>
        <v>0</v>
      </c>
      <c r="J136" s="9" t="s">
        <v>8</v>
      </c>
      <c r="K136" s="14" t="s">
        <v>23</v>
      </c>
    </row>
    <row r="137" spans="1:11" s="5" customFormat="1" ht="15.75">
      <c r="A137" s="13">
        <v>130</v>
      </c>
      <c r="B137" s="14" t="s">
        <v>9</v>
      </c>
      <c r="C137" s="8">
        <f t="shared" ref="C137:C140" si="70">SUM(D137:I137)</f>
        <v>0</v>
      </c>
      <c r="D137" s="8">
        <f t="shared" ref="D137:I137" si="71">D153</f>
        <v>0</v>
      </c>
      <c r="E137" s="8">
        <f t="shared" si="71"/>
        <v>0</v>
      </c>
      <c r="F137" s="8">
        <f t="shared" si="71"/>
        <v>0</v>
      </c>
      <c r="G137" s="8">
        <f t="shared" si="71"/>
        <v>0</v>
      </c>
      <c r="H137" s="8">
        <f t="shared" si="71"/>
        <v>0</v>
      </c>
      <c r="I137" s="8">
        <f t="shared" si="71"/>
        <v>0</v>
      </c>
      <c r="J137" s="9" t="s">
        <v>8</v>
      </c>
      <c r="K137" s="14"/>
    </row>
    <row r="138" spans="1:11" s="3" customFormat="1" ht="15.75">
      <c r="A138" s="13">
        <v>131</v>
      </c>
      <c r="B138" s="14" t="s">
        <v>10</v>
      </c>
      <c r="C138" s="8">
        <f t="shared" si="70"/>
        <v>0</v>
      </c>
      <c r="D138" s="8">
        <f t="shared" ref="D138:I138" si="72">D154</f>
        <v>0</v>
      </c>
      <c r="E138" s="8">
        <f t="shared" si="72"/>
        <v>0</v>
      </c>
      <c r="F138" s="8">
        <f t="shared" si="72"/>
        <v>0</v>
      </c>
      <c r="G138" s="8">
        <f t="shared" si="72"/>
        <v>0</v>
      </c>
      <c r="H138" s="8">
        <f t="shared" si="72"/>
        <v>0</v>
      </c>
      <c r="I138" s="8">
        <f t="shared" si="72"/>
        <v>0</v>
      </c>
      <c r="J138" s="9" t="s">
        <v>8</v>
      </c>
      <c r="K138" s="14"/>
    </row>
    <row r="139" spans="1:11" s="3" customFormat="1" ht="15.75">
      <c r="A139" s="13">
        <v>132</v>
      </c>
      <c r="B139" s="14" t="s">
        <v>11</v>
      </c>
      <c r="C139" s="8">
        <f t="shared" si="70"/>
        <v>0</v>
      </c>
      <c r="D139" s="8">
        <f t="shared" ref="D139:I139" si="73">D155</f>
        <v>0</v>
      </c>
      <c r="E139" s="8">
        <f t="shared" si="73"/>
        <v>0</v>
      </c>
      <c r="F139" s="8">
        <f t="shared" si="73"/>
        <v>0</v>
      </c>
      <c r="G139" s="8">
        <f t="shared" si="73"/>
        <v>0</v>
      </c>
      <c r="H139" s="8">
        <f t="shared" si="73"/>
        <v>0</v>
      </c>
      <c r="I139" s="8">
        <f t="shared" si="73"/>
        <v>0</v>
      </c>
      <c r="J139" s="9" t="s">
        <v>8</v>
      </c>
      <c r="K139" s="14"/>
    </row>
    <row r="140" spans="1:11" s="3" customFormat="1" ht="15.75">
      <c r="A140" s="13">
        <v>133</v>
      </c>
      <c r="B140" s="14" t="s">
        <v>12</v>
      </c>
      <c r="C140" s="8">
        <f t="shared" si="70"/>
        <v>0</v>
      </c>
      <c r="D140" s="8">
        <f t="shared" ref="D140:H140" si="74">D156</f>
        <v>0</v>
      </c>
      <c r="E140" s="8">
        <f t="shared" si="74"/>
        <v>0</v>
      </c>
      <c r="F140" s="8">
        <f t="shared" si="74"/>
        <v>0</v>
      </c>
      <c r="G140" s="8">
        <f t="shared" si="74"/>
        <v>0</v>
      </c>
      <c r="H140" s="8">
        <f t="shared" si="74"/>
        <v>0</v>
      </c>
      <c r="I140" s="8">
        <f>I156</f>
        <v>0</v>
      </c>
      <c r="J140" s="9" t="s">
        <v>8</v>
      </c>
      <c r="K140" s="14"/>
    </row>
    <row r="141" spans="1:11" s="3" customFormat="1" ht="31.5">
      <c r="A141" s="13">
        <v>134</v>
      </c>
      <c r="B141" s="14" t="s">
        <v>60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9" t="s">
        <v>8</v>
      </c>
      <c r="K141" s="14"/>
    </row>
    <row r="142" spans="1:11" s="3" customFormat="1" ht="15.75">
      <c r="A142" s="13">
        <v>135</v>
      </c>
      <c r="B142" s="14" t="s">
        <v>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9" t="s">
        <v>8</v>
      </c>
      <c r="K142" s="14"/>
    </row>
    <row r="143" spans="1:11" s="3" customFormat="1" ht="15.75">
      <c r="A143" s="13">
        <v>136</v>
      </c>
      <c r="B143" s="14" t="s">
        <v>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9" t="s">
        <v>8</v>
      </c>
      <c r="K143" s="14"/>
    </row>
    <row r="144" spans="1:11" s="3" customFormat="1" ht="15.75">
      <c r="A144" s="13">
        <v>137</v>
      </c>
      <c r="B144" s="14" t="s">
        <v>11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9" t="s">
        <v>8</v>
      </c>
      <c r="K144" s="14"/>
    </row>
    <row r="145" spans="1:11" s="3" customFormat="1" ht="15.75">
      <c r="A145" s="13">
        <v>138</v>
      </c>
      <c r="B145" s="14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9" t="s">
        <v>8</v>
      </c>
      <c r="K145" s="14"/>
    </row>
    <row r="146" spans="1:11" s="3" customFormat="1" ht="15.75">
      <c r="A146" s="13">
        <v>139</v>
      </c>
      <c r="B146" s="14" t="s">
        <v>61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9" t="s">
        <v>8</v>
      </c>
      <c r="K146" s="14"/>
    </row>
    <row r="147" spans="1:11" s="3" customFormat="1" ht="15.75">
      <c r="A147" s="13">
        <v>140</v>
      </c>
      <c r="B147" s="14" t="s">
        <v>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9" t="s">
        <v>8</v>
      </c>
      <c r="K147" s="14"/>
    </row>
    <row r="148" spans="1:11" s="3" customFormat="1" ht="15.75">
      <c r="A148" s="13">
        <v>141</v>
      </c>
      <c r="B148" s="14" t="s">
        <v>10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9" t="s">
        <v>8</v>
      </c>
      <c r="K148" s="14"/>
    </row>
    <row r="149" spans="1:11" s="3" customFormat="1" ht="15.75">
      <c r="A149" s="13">
        <v>137</v>
      </c>
      <c r="B149" s="14" t="s">
        <v>11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9" t="s">
        <v>8</v>
      </c>
      <c r="K149" s="14"/>
    </row>
    <row r="150" spans="1:11" s="3" customFormat="1" ht="15.75">
      <c r="A150" s="13">
        <v>138</v>
      </c>
      <c r="B150" s="14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9" t="s">
        <v>8</v>
      </c>
      <c r="K150" s="14"/>
    </row>
    <row r="151" spans="1:11" s="3" customFormat="1" ht="15.75">
      <c r="A151" s="13">
        <v>139</v>
      </c>
      <c r="B151" s="30" t="s">
        <v>25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s="3" customFormat="1" ht="31.5">
      <c r="A152" s="13">
        <v>140</v>
      </c>
      <c r="B152" s="22" t="s">
        <v>48</v>
      </c>
      <c r="C152" s="8">
        <f>SUM(C153:C156)</f>
        <v>0</v>
      </c>
      <c r="D152" s="8">
        <f>SUM(D153:D156)</f>
        <v>0</v>
      </c>
      <c r="E152" s="8">
        <f t="shared" ref="E152:I152" si="75">SUM(E153:E156)</f>
        <v>0</v>
      </c>
      <c r="F152" s="8">
        <f t="shared" si="75"/>
        <v>0</v>
      </c>
      <c r="G152" s="8">
        <f t="shared" si="75"/>
        <v>0</v>
      </c>
      <c r="H152" s="8">
        <f t="shared" si="75"/>
        <v>0</v>
      </c>
      <c r="I152" s="8">
        <f t="shared" si="75"/>
        <v>0</v>
      </c>
      <c r="J152" s="23" t="s">
        <v>8</v>
      </c>
      <c r="K152" s="14" t="s">
        <v>23</v>
      </c>
    </row>
    <row r="153" spans="1:11" s="4" customFormat="1" ht="15.75">
      <c r="A153" s="13">
        <v>141</v>
      </c>
      <c r="B153" s="14" t="s">
        <v>9</v>
      </c>
      <c r="C153" s="8">
        <f t="shared" ref="C153:C155" si="76">SUM(D153:I153)</f>
        <v>0</v>
      </c>
      <c r="D153" s="8">
        <f t="shared" ref="D153:I156" si="77">SUM(D158+D163+D168)</f>
        <v>0</v>
      </c>
      <c r="E153" s="8">
        <f t="shared" si="77"/>
        <v>0</v>
      </c>
      <c r="F153" s="8">
        <f t="shared" si="77"/>
        <v>0</v>
      </c>
      <c r="G153" s="8">
        <f t="shared" si="77"/>
        <v>0</v>
      </c>
      <c r="H153" s="8">
        <f t="shared" si="77"/>
        <v>0</v>
      </c>
      <c r="I153" s="8">
        <f t="shared" si="77"/>
        <v>0</v>
      </c>
      <c r="J153" s="9" t="s">
        <v>8</v>
      </c>
      <c r="K153" s="14"/>
    </row>
    <row r="154" spans="1:11" s="4" customFormat="1" ht="15.75">
      <c r="A154" s="13">
        <v>142</v>
      </c>
      <c r="B154" s="14" t="s">
        <v>10</v>
      </c>
      <c r="C154" s="8">
        <f t="shared" si="76"/>
        <v>0</v>
      </c>
      <c r="D154" s="8">
        <f t="shared" si="77"/>
        <v>0</v>
      </c>
      <c r="E154" s="8">
        <f t="shared" si="77"/>
        <v>0</v>
      </c>
      <c r="F154" s="8">
        <f t="shared" si="77"/>
        <v>0</v>
      </c>
      <c r="G154" s="8">
        <f t="shared" si="77"/>
        <v>0</v>
      </c>
      <c r="H154" s="8">
        <f t="shared" si="77"/>
        <v>0</v>
      </c>
      <c r="I154" s="8">
        <f t="shared" si="77"/>
        <v>0</v>
      </c>
      <c r="J154" s="9" t="s">
        <v>8</v>
      </c>
      <c r="K154" s="14"/>
    </row>
    <row r="155" spans="1:11" s="4" customFormat="1" ht="15.75">
      <c r="A155" s="13">
        <v>143</v>
      </c>
      <c r="B155" s="14" t="s">
        <v>11</v>
      </c>
      <c r="C155" s="8">
        <f t="shared" si="76"/>
        <v>0</v>
      </c>
      <c r="D155" s="8">
        <f t="shared" si="77"/>
        <v>0</v>
      </c>
      <c r="E155" s="8">
        <f t="shared" si="77"/>
        <v>0</v>
      </c>
      <c r="F155" s="8">
        <f t="shared" si="77"/>
        <v>0</v>
      </c>
      <c r="G155" s="8">
        <f t="shared" si="77"/>
        <v>0</v>
      </c>
      <c r="H155" s="8">
        <f t="shared" si="77"/>
        <v>0</v>
      </c>
      <c r="I155" s="8">
        <f t="shared" si="77"/>
        <v>0</v>
      </c>
      <c r="J155" s="9" t="s">
        <v>8</v>
      </c>
      <c r="K155" s="14"/>
    </row>
    <row r="156" spans="1:11" s="4" customFormat="1" ht="15.75">
      <c r="A156" s="13">
        <v>144</v>
      </c>
      <c r="B156" s="14" t="s">
        <v>12</v>
      </c>
      <c r="C156" s="8">
        <f>SUM(D156:I156)</f>
        <v>0</v>
      </c>
      <c r="D156" s="8">
        <f t="shared" si="77"/>
        <v>0</v>
      </c>
      <c r="E156" s="8">
        <f t="shared" si="77"/>
        <v>0</v>
      </c>
      <c r="F156" s="8">
        <f t="shared" si="77"/>
        <v>0</v>
      </c>
      <c r="G156" s="8">
        <f t="shared" si="77"/>
        <v>0</v>
      </c>
      <c r="H156" s="8">
        <f t="shared" si="77"/>
        <v>0</v>
      </c>
      <c r="I156" s="8">
        <f t="shared" si="77"/>
        <v>0</v>
      </c>
      <c r="J156" s="9" t="s">
        <v>8</v>
      </c>
      <c r="K156" s="14"/>
    </row>
    <row r="157" spans="1:11" s="3" customFormat="1" ht="120" customHeight="1">
      <c r="A157" s="13">
        <v>145</v>
      </c>
      <c r="B157" s="14" t="s">
        <v>73</v>
      </c>
      <c r="C157" s="8">
        <f>SUM(C158+C159+C160+C161)</f>
        <v>0</v>
      </c>
      <c r="D157" s="8">
        <f t="shared" ref="D157:I157" si="78">SUM(D158+D159+D160+D161)</f>
        <v>0</v>
      </c>
      <c r="E157" s="8">
        <f t="shared" si="78"/>
        <v>0</v>
      </c>
      <c r="F157" s="8">
        <f t="shared" si="78"/>
        <v>0</v>
      </c>
      <c r="G157" s="8">
        <f t="shared" si="78"/>
        <v>0</v>
      </c>
      <c r="H157" s="8">
        <f t="shared" si="78"/>
        <v>0</v>
      </c>
      <c r="I157" s="8">
        <f t="shared" si="78"/>
        <v>0</v>
      </c>
      <c r="J157" s="9" t="s">
        <v>8</v>
      </c>
      <c r="K157" s="14" t="s">
        <v>23</v>
      </c>
    </row>
    <row r="158" spans="1:11" s="4" customFormat="1" ht="15.75">
      <c r="A158" s="13">
        <v>146</v>
      </c>
      <c r="B158" s="15" t="s">
        <v>9</v>
      </c>
      <c r="C158" s="20">
        <f t="shared" ref="C158:C161" si="79">SUM(D158:I158)</f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13" t="s">
        <v>8</v>
      </c>
      <c r="K158" s="15"/>
    </row>
    <row r="159" spans="1:11" s="4" customFormat="1" ht="15.75">
      <c r="A159" s="13">
        <v>147</v>
      </c>
      <c r="B159" s="15" t="s">
        <v>10</v>
      </c>
      <c r="C159" s="20">
        <f t="shared" si="79"/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13" t="s">
        <v>8</v>
      </c>
      <c r="K159" s="15"/>
    </row>
    <row r="160" spans="1:11" s="4" customFormat="1" ht="15.75">
      <c r="A160" s="13">
        <v>148</v>
      </c>
      <c r="B160" s="15" t="s">
        <v>11</v>
      </c>
      <c r="C160" s="20">
        <f>SUM(D160:I160)</f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13" t="s">
        <v>8</v>
      </c>
      <c r="K160" s="15"/>
    </row>
    <row r="161" spans="1:11" s="4" customFormat="1" ht="15.75">
      <c r="A161" s="13">
        <v>149</v>
      </c>
      <c r="B161" s="15" t="s">
        <v>12</v>
      </c>
      <c r="C161" s="20">
        <f t="shared" si="79"/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13" t="s">
        <v>8</v>
      </c>
      <c r="K161" s="15"/>
    </row>
    <row r="162" spans="1:11" s="3" customFormat="1" ht="120" customHeight="1">
      <c r="A162" s="13">
        <v>150</v>
      </c>
      <c r="B162" s="14" t="s">
        <v>26</v>
      </c>
      <c r="C162" s="8">
        <f>SUM(C163:C166)</f>
        <v>0</v>
      </c>
      <c r="D162" s="8">
        <f>SUM(D163:D166)</f>
        <v>0</v>
      </c>
      <c r="E162" s="8">
        <f t="shared" ref="E162" si="80">SUM(E163:E166)</f>
        <v>0</v>
      </c>
      <c r="F162" s="8">
        <f t="shared" ref="F162" si="81">SUM(F163:F166)</f>
        <v>0</v>
      </c>
      <c r="G162" s="8">
        <f t="shared" ref="G162" si="82">SUM(G163:G166)</f>
        <v>0</v>
      </c>
      <c r="H162" s="8">
        <f t="shared" ref="H162" si="83">SUM(H163:H166)</f>
        <v>0</v>
      </c>
      <c r="I162" s="8">
        <f t="shared" ref="I162" si="84">SUM(I163:I166)</f>
        <v>0</v>
      </c>
      <c r="J162" s="9" t="s">
        <v>8</v>
      </c>
      <c r="K162" s="14" t="s">
        <v>23</v>
      </c>
    </row>
    <row r="163" spans="1:11" s="4" customFormat="1" ht="15.75">
      <c r="A163" s="13">
        <v>151</v>
      </c>
      <c r="B163" s="15" t="s">
        <v>9</v>
      </c>
      <c r="C163" s="20">
        <f t="shared" ref="C163:C166" si="85">SUM(D163:I163)</f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13" t="s">
        <v>8</v>
      </c>
      <c r="K163" s="15"/>
    </row>
    <row r="164" spans="1:11" s="4" customFormat="1" ht="15.75">
      <c r="A164" s="13">
        <v>152</v>
      </c>
      <c r="B164" s="15" t="s">
        <v>10</v>
      </c>
      <c r="C164" s="20">
        <f t="shared" si="85"/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13" t="s">
        <v>8</v>
      </c>
      <c r="K164" s="15"/>
    </row>
    <row r="165" spans="1:11" s="4" customFormat="1" ht="15.75">
      <c r="A165" s="13">
        <v>153</v>
      </c>
      <c r="B165" s="15" t="s">
        <v>11</v>
      </c>
      <c r="C165" s="20">
        <f t="shared" si="85"/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13" t="s">
        <v>8</v>
      </c>
      <c r="K165" s="15"/>
    </row>
    <row r="166" spans="1:11" ht="15.75">
      <c r="A166" s="13">
        <v>154</v>
      </c>
      <c r="B166" s="15" t="s">
        <v>12</v>
      </c>
      <c r="C166" s="20">
        <f t="shared" si="85"/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13" t="s">
        <v>8</v>
      </c>
      <c r="K166" s="15"/>
    </row>
    <row r="167" spans="1:11" ht="110.25">
      <c r="A167" s="13">
        <v>155</v>
      </c>
      <c r="B167" s="14" t="s">
        <v>36</v>
      </c>
      <c r="C167" s="8">
        <f>SUM(D167:I167)</f>
        <v>0</v>
      </c>
      <c r="D167" s="24">
        <f t="shared" ref="D167:I167" si="86">SUM(D168:D170)+D171</f>
        <v>0</v>
      </c>
      <c r="E167" s="24">
        <f t="shared" si="86"/>
        <v>0</v>
      </c>
      <c r="F167" s="24">
        <f t="shared" si="86"/>
        <v>0</v>
      </c>
      <c r="G167" s="24">
        <f t="shared" si="86"/>
        <v>0</v>
      </c>
      <c r="H167" s="24">
        <f t="shared" si="86"/>
        <v>0</v>
      </c>
      <c r="I167" s="24">
        <f t="shared" si="86"/>
        <v>0</v>
      </c>
      <c r="J167" s="9" t="s">
        <v>8</v>
      </c>
      <c r="K167" s="14" t="s">
        <v>23</v>
      </c>
    </row>
    <row r="168" spans="1:11" ht="15.75">
      <c r="A168" s="13">
        <v>156</v>
      </c>
      <c r="B168" s="15" t="s">
        <v>9</v>
      </c>
      <c r="C168" s="20">
        <f>SUM(D168:I168)+C171</f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13" t="s">
        <v>8</v>
      </c>
      <c r="K168" s="15"/>
    </row>
    <row r="169" spans="1:11" ht="15.75">
      <c r="A169" s="13">
        <v>157</v>
      </c>
      <c r="B169" s="15" t="s">
        <v>10</v>
      </c>
      <c r="C169" s="20">
        <f t="shared" ref="C169:C171" si="87">SUM(D169:I169)</f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13" t="s">
        <v>8</v>
      </c>
      <c r="K169" s="15"/>
    </row>
    <row r="170" spans="1:11" ht="15.75">
      <c r="A170" s="13">
        <v>158</v>
      </c>
      <c r="B170" s="15" t="s">
        <v>11</v>
      </c>
      <c r="C170" s="20">
        <f t="shared" si="87"/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13" t="s">
        <v>8</v>
      </c>
      <c r="K170" s="15"/>
    </row>
    <row r="171" spans="1:11" ht="15.75">
      <c r="A171" s="13">
        <v>159</v>
      </c>
      <c r="B171" s="15" t="s">
        <v>12</v>
      </c>
      <c r="C171" s="20">
        <f t="shared" si="87"/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13" t="s">
        <v>8</v>
      </c>
      <c r="K171" s="15"/>
    </row>
  </sheetData>
  <mergeCells count="16">
    <mergeCell ref="H1:K1"/>
    <mergeCell ref="B103:K103"/>
    <mergeCell ref="B109:K109"/>
    <mergeCell ref="B135:K135"/>
    <mergeCell ref="B151:K151"/>
    <mergeCell ref="A3:K3"/>
    <mergeCell ref="A5:A6"/>
    <mergeCell ref="J5:J6"/>
    <mergeCell ref="K5:K6"/>
    <mergeCell ref="B23:K23"/>
    <mergeCell ref="B87:K87"/>
    <mergeCell ref="B29:K29"/>
    <mergeCell ref="B55:K55"/>
    <mergeCell ref="B81:K81"/>
    <mergeCell ref="C5:I5"/>
    <mergeCell ref="B5:B6"/>
  </mergeCells>
  <pageMargins left="0.78740157480314965" right="0.39370078740157483" top="0.51" bottom="0.54" header="0.19685039370078741" footer="0.15748031496062992"/>
  <pageSetup paperSize="9" scale="75" firstPageNumber="21" fitToHeight="0" orientation="landscape" useFirstPageNumber="1" r:id="rId1"/>
  <headerFooter>
    <oddFooter>&amp;C
&amp;R
 &amp;P</oddFooter>
    <firstFooter>&amp;R21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SPW10</cp:lastModifiedBy>
  <cp:lastPrinted>2023-02-07T09:39:54Z</cp:lastPrinted>
  <dcterms:created xsi:type="dcterms:W3CDTF">2018-11-15T08:12:05Z</dcterms:created>
  <dcterms:modified xsi:type="dcterms:W3CDTF">2023-02-20T11:25:26Z</dcterms:modified>
</cp:coreProperties>
</file>